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C:\Users\Estefaia\Desktop\CONSEJO 4TO TRIM\"/>
    </mc:Choice>
  </mc:AlternateContent>
  <xr:revisionPtr revIDLastSave="0" documentId="8_{C0E90D4E-0795-4BCE-9ABD-71D27F65C37F}" xr6:coauthVersionLast="40" xr6:coauthVersionMax="40" xr10:uidLastSave="{00000000-0000-0000-0000-000000000000}"/>
  <bookViews>
    <workbookView xWindow="0" yWindow="0" windowWidth="24000" windowHeight="9225" xr2:uid="{00000000-000D-0000-FFFF-FFFF00000000}"/>
  </bookViews>
  <sheets>
    <sheet name="F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18" i="1"/>
  <c r="F22" i="1"/>
  <c r="F26" i="1"/>
  <c r="F30" i="1"/>
  <c r="F37" i="1"/>
  <c r="F41" i="1"/>
  <c r="F56" i="1"/>
  <c r="F62" i="1"/>
  <c r="F67" i="1"/>
  <c r="F74" i="1"/>
  <c r="C59" i="1"/>
  <c r="C40" i="1"/>
  <c r="C37" i="1"/>
  <c r="C30" i="1"/>
  <c r="C24" i="1"/>
  <c r="C16" i="1"/>
  <c r="C8" i="1"/>
  <c r="F78" i="1" l="1"/>
  <c r="F46" i="1"/>
  <c r="F58" i="1" s="1"/>
  <c r="C46" i="1"/>
  <c r="C61" i="1" s="1"/>
  <c r="F80" i="1" l="1"/>
  <c r="A1" i="1"/>
  <c r="F5" i="1"/>
  <c r="E5" i="1"/>
  <c r="C5" i="1"/>
  <c r="B5" i="1"/>
</calcChain>
</file>

<file path=xl/sharedStrings.xml><?xml version="1.0" encoding="utf-8"?>
<sst xmlns="http://schemas.openxmlformats.org/spreadsheetml/2006/main" count="466" uniqueCount="123">
  <si>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</si>
  <si>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</si>
  <si>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</si>
  <si>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</si>
  <si>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</si>
  <si>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</si>
  <si>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</si>
  <si>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</si>
  <si>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</si>
  <si>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</si>
  <si>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</si>
  <si>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</si>
  <si>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</si>
  <si>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</si>
  <si>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</si>
  <si>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</si>
  <si>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</si>
  <si>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</si>
  <si>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</si>
  <si>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</si>
  <si>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</si>
  <si>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</si>
  <si>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</si>
  <si>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</si>
  <si>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</si>
  <si>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</si>
  <si>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</si>
  <si>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</si>
  <si>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</si>
  <si>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</si>
  <si>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</si>
  <si>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</si>
  <si>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</si>
  <si>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</si>
  <si>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</si>
  <si>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</si>
  <si>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c. Porción a Corto Plazo de la Deuda Pública a Largo Plazo (c=c1+c2)</t>
  </si>
  <si>
    <t>c1) Porción a Corto Plazo de la Deuda Pública</t>
  </si>
  <si>
    <t>c. Derechos a Recibir Bienes o Servicios (c=c1+c2+c3+c4+c5)</t>
  </si>
  <si>
    <t>c2) Porción a Corto Plazo de Arrendamiento Financiero</t>
  </si>
  <si>
    <t>d. Títulos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</si>
  <si>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</si>
  <si>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</si>
  <si>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</si>
  <si>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</si>
  <si>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</si>
  <si>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</si>
  <si>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f1) Fondos en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</si>
  <si>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</si>
  <si>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</si>
  <si>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</si>
  <si>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</si>
  <si>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e. Almacenes</t>
  </si>
  <si>
    <t>f6) Valores y Bienes en Garantía a Corto Plazo</t>
  </si>
  <si>
    <t>g. Provisiones a Corto Plazo (g=g1+g2+g3)</t>
  </si>
  <si>
    <t>g1) Provisión para Demandas y Juicios a Corto Plazo</t>
  </si>
  <si>
    <t>g2) Provisión para Contingencias a Corto Plazo</t>
  </si>
  <si>
    <t>g. Otros Activos Circulantes (g=g1+g2+g3+g4)</t>
  </si>
  <si>
    <t>g3) Otras Provisiones a Corto Plazo</t>
  </si>
  <si>
    <t>h. Otros Pasivos a Corto Plazo (h=h1+h2+h3)</t>
  </si>
  <si>
    <t>h1) Ingresos por Clasificar</t>
  </si>
  <si>
    <t>h2) Recaudación por Participar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</si>
  <si>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</si>
  <si>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</si>
  <si>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</si>
  <si>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</si>
  <si>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</si>
  <si>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</si>
  <si>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</si>
  <si>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</si>
  <si>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</si>
  <si>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</si>
  <si>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</si>
  <si>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</si>
  <si>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</si>
  <si>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</si>
  <si>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</si>
  <si>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</si>
  <si>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</si>
  <si>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</si>
  <si>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</si>
  <si>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</si>
  <si>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</si>
  <si>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</si>
  <si>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</si>
  <si>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</si>
  <si>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</si>
  <si>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</si>
  <si>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</si>
  <si>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</si>
  <si>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</si>
  <si>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</si>
  <si>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</si>
  <si>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</si>
  <si>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</si>
  <si>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</si>
  <si>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</si>
  <si>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</si>
  <si>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</si>
  <si>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</si>
  <si>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</si>
  <si>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</si>
  <si>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Bajo protesta de decir verdad declaramos que los Estados Financieros y sus notas, son razonablemente correctos y son responsabilidad del emisor.</t>
  </si>
  <si>
    <t>f. Estimación por Pérdida o Deterioro de Activos Circulantes (f=f1+f2)</t>
  </si>
  <si>
    <t xml:space="preserve">   b6) Préstamos Otorgados a Corto Plazo</t>
  </si>
  <si>
    <t xml:space="preserve">   b7) Otros Derechos a Recibir Efectivo o Equivalentes a Corto Plazo</t>
  </si>
  <si>
    <t xml:space="preserve">    c1) Anticipo a Proveedores por Adquisición de Bienes y Prestación de Servicios a Corto Plazo</t>
  </si>
  <si>
    <t xml:space="preserve">    c2) Anticipo a Proveedores por Adquisición de Bienes Inmuebles y Muebles a Corto Plazo</t>
  </si>
  <si>
    <t xml:space="preserve">    c3) Anticipo a Proveedores por Adquisición de Bienes Intangibles a Corto Plazo</t>
  </si>
  <si>
    <t xml:space="preserve">    c4) Anticipo a Contratistas por Obras Públicas a Corto Plazo</t>
  </si>
  <si>
    <t xml:space="preserve">    c5) Otros Derechos a Recibir Bienes o Servicios a Corto Plazo</t>
  </si>
  <si>
    <t xml:space="preserve">    d1) Inventario de Mercancías para Venta</t>
  </si>
  <si>
    <t xml:space="preserve">    d2) Inventario de Mercancías Terminadas</t>
  </si>
  <si>
    <t xml:space="preserve">    d3) Inventario de Mercancías en Proceso de Elaboración</t>
  </si>
  <si>
    <t xml:space="preserve">    d4) Inventario de Materias Primas, Materiales y Suministros para Producción</t>
  </si>
  <si>
    <t xml:space="preserve">    d5) Bienes en Tránsito</t>
  </si>
  <si>
    <t xml:space="preserve">    f1) Estimaciones para Cuentas Incobrables por Derechos a Recibir Efectivo o Equivalentes</t>
  </si>
  <si>
    <t xml:space="preserve">    f2) Estimación por Deterioro de Inventarios</t>
  </si>
  <si>
    <t xml:space="preserve">    g1) Valores en Garantía</t>
  </si>
  <si>
    <t xml:space="preserve">    g2) Bienes en Garantía (excluye depósitos de fondos)</t>
  </si>
  <si>
    <t xml:space="preserve">    g3) Bienes Derivados de Embargos, Decomisos, Aseguramientos y Dación en Pago</t>
  </si>
  <si>
    <t xml:space="preserve">    g4) Adquisición con Fondos de Terceros</t>
  </si>
  <si>
    <t>al 31 de Diciembre de 2018 y al 31 de Diciembre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</si>
</sst>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8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43" fontId="8" fillId="0" borderId="0" applyFont="0" applyFill="0" applyBorder="0" applyAlignment="0" applyProtection="0"/>
  </cellStyleXfs>
  <cellXfs count="40">
    <xf numFmtId="0" fontId="0" fillId="0" borderId="0" xfId="0"/>
    <xf numFmtId="0" fontId="0" fillId="0" borderId="5" xfId="0" applyBorder="1"/>
    <xf numFmtId="0" fontId="2" fillId="0" borderId="0" xfId="1" applyFont="1" applyAlignment="1" applyProtection="1">
      <alignment horizontal="left" vertical="top" wrapText="1"/>
    </xf>
    <xf numFmtId="0" fontId="5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left" vertical="center" wrapText="1" indent="1"/>
    </xf>
    <xf numFmtId="0" fontId="5" fillId="0" borderId="7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 wrapText="1"/>
    </xf>
    <xf numFmtId="0" fontId="7" fillId="0" borderId="4" xfId="0" applyFont="1" applyFill="1" applyBorder="1" applyAlignment="1">
      <alignment vertical="center"/>
    </xf>
    <xf numFmtId="0" fontId="7" fillId="0" borderId="4" xfId="0" applyFont="1" applyFill="1" applyBorder="1"/>
    <xf numFmtId="0" fontId="5" fillId="0" borderId="7" xfId="0" applyFont="1" applyBorder="1" applyAlignment="1">
      <alignment horizontal="justify" vertical="top" wrapText="1"/>
    </xf>
    <xf numFmtId="0" fontId="6" fillId="0" borderId="7" xfId="0" applyFont="1" applyBorder="1" applyAlignment="1">
      <alignment vertical="top" wrapText="1"/>
    </xf>
    <xf numFmtId="0" fontId="6" fillId="0" borderId="7" xfId="0" applyFont="1" applyBorder="1" applyAlignment="1">
      <alignment horizontal="left" vertical="top" wrapText="1"/>
    </xf>
    <xf numFmtId="0" fontId="5" fillId="0" borderId="7" xfId="0" applyFont="1" applyBorder="1" applyAlignment="1">
      <alignment vertical="top" wrapText="1"/>
    </xf>
    <xf numFmtId="0" fontId="6" fillId="0" borderId="7" xfId="0" applyFont="1" applyBorder="1" applyAlignment="1">
      <alignment horizontal="left" vertical="top" wrapText="1" indent="1"/>
    </xf>
    <xf numFmtId="0" fontId="6" fillId="0" borderId="7" xfId="0" applyFont="1" applyBorder="1" applyAlignment="1">
      <alignment horizontal="left" wrapText="1"/>
    </xf>
    <xf numFmtId="0" fontId="2" fillId="0" borderId="0" xfId="1" applyFont="1" applyAlignment="1" applyProtection="1">
      <alignment horizontal="left" vertical="top" wrapText="1"/>
    </xf>
    <xf numFmtId="43" fontId="5" fillId="0" borderId="4" xfId="2" applyFont="1" applyBorder="1" applyAlignment="1">
      <alignment vertical="center"/>
    </xf>
    <xf numFmtId="43" fontId="5" fillId="0" borderId="1" xfId="2" applyFont="1" applyBorder="1" applyAlignment="1">
      <alignment horizontal="left" vertical="center" indent="2"/>
    </xf>
    <xf numFmtId="43" fontId="6" fillId="0" borderId="4" xfId="2" applyFont="1" applyBorder="1" applyAlignment="1">
      <alignment vertical="center"/>
    </xf>
    <xf numFmtId="43" fontId="5" fillId="0" borderId="1" xfId="2" applyFont="1" applyFill="1" applyBorder="1" applyAlignment="1">
      <alignment horizontal="left" vertical="center" indent="2"/>
    </xf>
    <xf numFmtId="43" fontId="6" fillId="0" borderId="4" xfId="2" applyFont="1" applyFill="1" applyBorder="1" applyAlignment="1">
      <alignment vertical="center"/>
    </xf>
    <xf numFmtId="43" fontId="6" fillId="0" borderId="1" xfId="2" applyFont="1" applyFill="1" applyBorder="1" applyAlignment="1">
      <alignment horizontal="left" vertical="center" indent="3"/>
    </xf>
    <xf numFmtId="43" fontId="5" fillId="0" borderId="4" xfId="2" applyFont="1" applyBorder="1" applyAlignment="1" applyProtection="1">
      <alignment vertical="center"/>
    </xf>
    <xf numFmtId="43" fontId="6" fillId="0" borderId="1" xfId="2" applyFont="1" applyFill="1" applyBorder="1" applyAlignment="1">
      <alignment horizontal="left" vertical="center" indent="5"/>
    </xf>
    <xf numFmtId="43" fontId="6" fillId="0" borderId="4" xfId="2" applyFont="1" applyBorder="1" applyAlignment="1" applyProtection="1">
      <alignment vertical="center"/>
      <protection locked="0"/>
    </xf>
    <xf numFmtId="43" fontId="5" fillId="0" borderId="1" xfId="2" applyFont="1" applyFill="1" applyBorder="1" applyAlignment="1">
      <alignment horizontal="left" vertical="center" indent="3"/>
    </xf>
    <xf numFmtId="43" fontId="6" fillId="0" borderId="1" xfId="2" applyFont="1" applyFill="1" applyBorder="1" applyAlignment="1">
      <alignment horizontal="left" indent="3"/>
    </xf>
    <xf numFmtId="43" fontId="5" fillId="0" borderId="1" xfId="2" applyFont="1" applyFill="1" applyBorder="1" applyAlignment="1">
      <alignment horizontal="left" indent="2"/>
    </xf>
    <xf numFmtId="43" fontId="7" fillId="0" borderId="4" xfId="2" applyFont="1" applyFill="1" applyBorder="1" applyAlignment="1">
      <alignment vertical="center"/>
    </xf>
    <xf numFmtId="43" fontId="6" fillId="0" borderId="1" xfId="2" applyFont="1" applyFill="1" applyBorder="1" applyAlignment="1">
      <alignment horizontal="left" vertical="center" indent="2"/>
    </xf>
    <xf numFmtId="43" fontId="0" fillId="0" borderId="5" xfId="2" applyFont="1" applyBorder="1" applyAlignment="1">
      <alignment vertical="center"/>
    </xf>
    <xf numFmtId="0" fontId="0" fillId="0" borderId="0" xfId="0" applyBorder="1"/>
    <xf numFmtId="43" fontId="0" fillId="0" borderId="0" xfId="2" applyFont="1" applyBorder="1" applyAlignment="1">
      <alignment vertical="center"/>
    </xf>
    <xf numFmtId="0" fontId="4" fillId="2" borderId="2" xfId="0" applyFont="1" applyFill="1" applyBorder="1" applyAlignment="1" applyProtection="1">
      <alignment horizontal="left" vertical="center"/>
    </xf>
    <xf numFmtId="0" fontId="3" fillId="2" borderId="6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left" vertical="center"/>
    </xf>
    <xf numFmtId="0" fontId="3" fillId="2" borderId="3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>
      <alignment horizontal="center" vertical="center"/>
    </xf>
  </cellXfs>
  <cellStyles count="3">
    <cellStyle name="Millares" xfId="2" builtinId="3"/>
    <cellStyle name="Normal" xfId="0" builtinId="0"/>
    <cellStyle name="Normal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38100</xdr:rowOff>
    </xdr:from>
    <xdr:to>
      <xdr:col>0</xdr:col>
      <xdr:colOff>883423</xdr:colOff>
      <xdr:row>3</xdr:row>
      <xdr:rowOff>28575</xdr:rowOff>
    </xdr:to>
    <xdr:pic>
      <xdr:nvPicPr>
        <xdr:cNvPr id="4" name="4 Imagen" descr="C:\Users\Silvia Magaña\Downloads\Sin título-1 (3) (2)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0"/>
          <a:ext cx="740548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i%20unidad\CTC%202018\MUNICIPIO\TESORERIA\INFORMACION%20MENSUAL%202018\LDF%20012018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CONSEJO DE TURISMO DE CELAYA GUANAJUATO, Gobierno del Estado de Guanajuato (a)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5"/>
  <sheetViews>
    <sheetView tabSelected="1" workbookViewId="0">
      <selection activeCell="A19" sqref="A19"/>
    </sheetView>
  </sheetViews>
  <sheetFormatPr baseColWidth="10" defaultRowHeight="15" x14ac:dyDescent="0.25"/>
  <cols>
    <col min="1" max="1" width="53.85546875" customWidth="1"/>
    <col min="2" max="3" width="12.42578125" bestFit="1" customWidth="1"/>
    <col min="4" max="4" width="67" customWidth="1"/>
    <col min="5" max="5" width="21.7109375" customWidth="1"/>
    <col min="6" max="6" width="12.42578125" bestFit="1" customWidth="1"/>
  </cols>
  <sheetData>
    <row r="1" spans="1:6" x14ac:dyDescent="0.25">
      <c r="A1" s="38" t="str">
        <f>ENTE_PUBLICO_A</f>
        <v>CONSEJO DE TURISMO DE CELAYA GUANAJUATO, Gobierno del Estado de Guanajuato (a)</v>
      </c>
      <c r="B1" s="38"/>
      <c r="C1" s="38"/>
      <c r="D1" s="38"/>
      <c r="E1" s="38"/>
      <c r="F1" s="38"/>
    </row>
    <row r="2" spans="1:6" x14ac:dyDescent="0.25">
      <c r="A2" s="39" t="s">
        <v>0</v>
      </c>
      <c r="B2" s="39"/>
      <c r="C2" s="39"/>
      <c r="D2" s="39"/>
      <c r="E2" s="39"/>
      <c r="F2" s="39"/>
    </row>
    <row r="3" spans="1:6" x14ac:dyDescent="0.25">
      <c r="A3" s="38" t="s">
        <v>122</v>
      </c>
      <c r="B3" s="38"/>
      <c r="C3" s="38"/>
      <c r="D3" s="38"/>
      <c r="E3" s="38"/>
      <c r="F3" s="38"/>
    </row>
    <row r="4" spans="1:6" x14ac:dyDescent="0.25">
      <c r="A4" s="39" t="s">
        <v>1</v>
      </c>
      <c r="B4" s="39"/>
      <c r="C4" s="39"/>
      <c r="D4" s="39"/>
      <c r="E4" s="39"/>
      <c r="F4" s="39"/>
    </row>
    <row r="5" spans="1:6" ht="38.25" x14ac:dyDescent="0.25">
      <c r="A5" s="34" t="s">
        <v>2</v>
      </c>
      <c r="B5" s="35" t="str">
        <f>ANIO</f>
        <v>2018 (d)</v>
      </c>
      <c r="C5" s="35" t="str">
        <f>ULTIMO</f>
        <v>31 de diciembre de 2017 (e)</v>
      </c>
      <c r="D5" s="36" t="s">
        <v>3</v>
      </c>
      <c r="E5" s="35" t="str">
        <f>ANIO</f>
        <v>2018 (d)</v>
      </c>
      <c r="F5" s="37" t="str">
        <f>ULTIMO</f>
        <v>31 de diciembre de 2017 (e)</v>
      </c>
    </row>
    <row r="6" spans="1:6" ht="15" customHeight="1" x14ac:dyDescent="0.25">
      <c r="A6" s="3" t="s">
        <v>4</v>
      </c>
      <c r="B6" s="17"/>
      <c r="C6" s="17"/>
      <c r="D6" s="18" t="s">
        <v>5</v>
      </c>
      <c r="E6" s="19"/>
      <c r="F6" s="19"/>
    </row>
    <row r="7" spans="1:6" ht="15" customHeight="1" x14ac:dyDescent="0.25">
      <c r="A7" s="3" t="s">
        <v>6</v>
      </c>
      <c r="B7" s="19"/>
      <c r="C7" s="19"/>
      <c r="D7" s="20" t="s">
        <v>7</v>
      </c>
      <c r="E7" s="21"/>
      <c r="F7" s="21"/>
    </row>
    <row r="8" spans="1:6" ht="15" customHeight="1" x14ac:dyDescent="0.25">
      <c r="A8" s="4" t="s">
        <v>8</v>
      </c>
      <c r="B8" s="17">
        <v>1048998.21</v>
      </c>
      <c r="C8" s="17">
        <f>SUM(C9:C15)</f>
        <v>1242960.6100000001</v>
      </c>
      <c r="D8" s="22" t="s">
        <v>9</v>
      </c>
      <c r="E8" s="23">
        <v>918132.18</v>
      </c>
      <c r="F8" s="23">
        <f>SUM(F9:F17)</f>
        <v>1118666.58</v>
      </c>
    </row>
    <row r="9" spans="1:6" ht="15" customHeight="1" x14ac:dyDescent="0.25">
      <c r="A9" s="5" t="s">
        <v>10</v>
      </c>
      <c r="B9" s="19">
        <v>0</v>
      </c>
      <c r="C9" s="19">
        <v>0</v>
      </c>
      <c r="D9" s="24" t="s">
        <v>11</v>
      </c>
      <c r="E9" s="25">
        <v>56274.05</v>
      </c>
      <c r="F9" s="25">
        <v>57806.01</v>
      </c>
    </row>
    <row r="10" spans="1:6" ht="15" customHeight="1" x14ac:dyDescent="0.25">
      <c r="A10" s="5" t="s">
        <v>12</v>
      </c>
      <c r="B10" s="19"/>
      <c r="C10" s="19">
        <v>0</v>
      </c>
      <c r="D10" s="24" t="s">
        <v>13</v>
      </c>
      <c r="E10" s="25">
        <v>757910.15</v>
      </c>
      <c r="F10" s="25">
        <v>939325.09</v>
      </c>
    </row>
    <row r="11" spans="1:6" ht="15" customHeight="1" x14ac:dyDescent="0.25">
      <c r="A11" s="5" t="s">
        <v>14</v>
      </c>
      <c r="B11" s="19">
        <v>1048998.21</v>
      </c>
      <c r="C11" s="19">
        <v>1242960.6100000001</v>
      </c>
      <c r="D11" s="24" t="s">
        <v>15</v>
      </c>
      <c r="E11" s="25"/>
      <c r="F11" s="25">
        <v>0</v>
      </c>
    </row>
    <row r="12" spans="1:6" ht="15" customHeight="1" x14ac:dyDescent="0.25">
      <c r="A12" s="5" t="s">
        <v>16</v>
      </c>
      <c r="B12" s="19"/>
      <c r="C12" s="19">
        <v>0</v>
      </c>
      <c r="D12" s="24" t="s">
        <v>17</v>
      </c>
      <c r="E12" s="25"/>
      <c r="F12" s="25">
        <v>0</v>
      </c>
    </row>
    <row r="13" spans="1:6" ht="15" customHeight="1" x14ac:dyDescent="0.25">
      <c r="A13" s="5" t="s">
        <v>18</v>
      </c>
      <c r="B13" s="19"/>
      <c r="C13" s="19">
        <v>0</v>
      </c>
      <c r="D13" s="24" t="s">
        <v>19</v>
      </c>
      <c r="E13" s="25"/>
      <c r="F13" s="25">
        <v>0</v>
      </c>
    </row>
    <row r="14" spans="1:6" ht="15" customHeight="1" x14ac:dyDescent="0.25">
      <c r="A14" s="14" t="s">
        <v>20</v>
      </c>
      <c r="B14" s="19"/>
      <c r="C14" s="19">
        <v>0</v>
      </c>
      <c r="D14" s="24" t="s">
        <v>21</v>
      </c>
      <c r="E14" s="25"/>
      <c r="F14" s="25">
        <v>0</v>
      </c>
    </row>
    <row r="15" spans="1:6" ht="15" customHeight="1" x14ac:dyDescent="0.25">
      <c r="A15" s="5" t="s">
        <v>22</v>
      </c>
      <c r="B15" s="19"/>
      <c r="C15" s="19">
        <v>0</v>
      </c>
      <c r="D15" s="24" t="s">
        <v>23</v>
      </c>
      <c r="E15" s="25">
        <v>94947.98</v>
      </c>
      <c r="F15" s="25">
        <v>86315.38</v>
      </c>
    </row>
    <row r="16" spans="1:6" ht="15" customHeight="1" x14ac:dyDescent="0.25">
      <c r="A16" s="11" t="s">
        <v>24</v>
      </c>
      <c r="B16" s="17">
        <v>54743.34</v>
      </c>
      <c r="C16" s="17">
        <f>SUM(C17:C23)</f>
        <v>60672.210000000006</v>
      </c>
      <c r="D16" s="24" t="s">
        <v>25</v>
      </c>
      <c r="E16" s="25"/>
      <c r="F16" s="25">
        <v>0</v>
      </c>
    </row>
    <row r="17" spans="1:6" ht="15" customHeight="1" x14ac:dyDescent="0.25">
      <c r="A17" s="5" t="s">
        <v>26</v>
      </c>
      <c r="B17" s="19"/>
      <c r="C17" s="19">
        <v>0</v>
      </c>
      <c r="D17" s="24" t="s">
        <v>27</v>
      </c>
      <c r="E17" s="25">
        <v>9000</v>
      </c>
      <c r="F17" s="25">
        <v>35220.1</v>
      </c>
    </row>
    <row r="18" spans="1:6" ht="15" customHeight="1" x14ac:dyDescent="0.25">
      <c r="A18" s="5" t="s">
        <v>28</v>
      </c>
      <c r="B18" s="19"/>
      <c r="C18" s="19">
        <v>0</v>
      </c>
      <c r="D18" s="22" t="s">
        <v>29</v>
      </c>
      <c r="E18" s="23">
        <v>0</v>
      </c>
      <c r="F18" s="23">
        <f>SUM(F19:F21)</f>
        <v>0</v>
      </c>
    </row>
    <row r="19" spans="1:6" ht="15" customHeight="1" x14ac:dyDescent="0.25">
      <c r="A19" s="5" t="s">
        <v>30</v>
      </c>
      <c r="B19" s="19">
        <v>0</v>
      </c>
      <c r="C19" s="19">
        <v>1</v>
      </c>
      <c r="D19" s="24" t="s">
        <v>31</v>
      </c>
      <c r="E19" s="25">
        <v>0</v>
      </c>
      <c r="F19" s="25">
        <v>0</v>
      </c>
    </row>
    <row r="20" spans="1:6" ht="15" customHeight="1" x14ac:dyDescent="0.25">
      <c r="A20" s="5" t="s">
        <v>32</v>
      </c>
      <c r="B20" s="19">
        <v>9000</v>
      </c>
      <c r="C20" s="19">
        <v>10480.799999999999</v>
      </c>
      <c r="D20" s="24" t="s">
        <v>33</v>
      </c>
      <c r="E20" s="25">
        <v>0</v>
      </c>
      <c r="F20" s="25">
        <v>0</v>
      </c>
    </row>
    <row r="21" spans="1:6" ht="15" customHeight="1" x14ac:dyDescent="0.25">
      <c r="A21" s="5" t="s">
        <v>34</v>
      </c>
      <c r="B21" s="19">
        <v>1000</v>
      </c>
      <c r="C21" s="19">
        <v>1000</v>
      </c>
      <c r="D21" s="24" t="s">
        <v>35</v>
      </c>
      <c r="E21" s="25">
        <v>0</v>
      </c>
      <c r="F21" s="25">
        <v>0</v>
      </c>
    </row>
    <row r="22" spans="1:6" ht="15" customHeight="1" x14ac:dyDescent="0.25">
      <c r="A22" s="15" t="s">
        <v>104</v>
      </c>
      <c r="B22" s="19"/>
      <c r="C22" s="19">
        <v>0</v>
      </c>
      <c r="D22" s="22" t="s">
        <v>36</v>
      </c>
      <c r="E22" s="23">
        <v>0</v>
      </c>
      <c r="F22" s="23">
        <f>F23+F24</f>
        <v>0</v>
      </c>
    </row>
    <row r="23" spans="1:6" ht="15" customHeight="1" x14ac:dyDescent="0.25">
      <c r="A23" s="12" t="s">
        <v>105</v>
      </c>
      <c r="B23" s="19">
        <v>44743.34</v>
      </c>
      <c r="C23" s="19">
        <v>49190.41</v>
      </c>
      <c r="D23" s="24" t="s">
        <v>37</v>
      </c>
      <c r="E23" s="25">
        <v>0</v>
      </c>
      <c r="F23" s="25">
        <v>0</v>
      </c>
    </row>
    <row r="24" spans="1:6" ht="15" customHeight="1" x14ac:dyDescent="0.25">
      <c r="A24" s="11" t="s">
        <v>38</v>
      </c>
      <c r="B24" s="17">
        <v>25705.25</v>
      </c>
      <c r="C24" s="17">
        <f>SUM(C25:C29)</f>
        <v>19389.47</v>
      </c>
      <c r="D24" s="24" t="s">
        <v>39</v>
      </c>
      <c r="E24" s="25">
        <v>0</v>
      </c>
      <c r="F24" s="25">
        <v>0</v>
      </c>
    </row>
    <row r="25" spans="1:6" ht="15" customHeight="1" x14ac:dyDescent="0.25">
      <c r="A25" s="12" t="s">
        <v>106</v>
      </c>
      <c r="B25" s="19">
        <v>25705.25</v>
      </c>
      <c r="C25" s="19">
        <v>19389.47</v>
      </c>
      <c r="D25" s="22" t="s">
        <v>40</v>
      </c>
      <c r="E25" s="25">
        <v>0</v>
      </c>
      <c r="F25" s="25">
        <v>0</v>
      </c>
    </row>
    <row r="26" spans="1:6" ht="15" customHeight="1" x14ac:dyDescent="0.25">
      <c r="A26" s="12" t="s">
        <v>107</v>
      </c>
      <c r="B26" s="19">
        <v>0</v>
      </c>
      <c r="C26" s="19">
        <v>0</v>
      </c>
      <c r="D26" s="22" t="s">
        <v>41</v>
      </c>
      <c r="E26" s="23">
        <v>0</v>
      </c>
      <c r="F26" s="23">
        <f>SUM(F27:F29)</f>
        <v>0</v>
      </c>
    </row>
    <row r="27" spans="1:6" ht="15" customHeight="1" x14ac:dyDescent="0.25">
      <c r="A27" s="12" t="s">
        <v>108</v>
      </c>
      <c r="B27" s="19"/>
      <c r="C27" s="19">
        <v>0</v>
      </c>
      <c r="D27" s="24" t="s">
        <v>42</v>
      </c>
      <c r="E27" s="25">
        <v>0</v>
      </c>
      <c r="F27" s="25">
        <v>0</v>
      </c>
    </row>
    <row r="28" spans="1:6" ht="15" customHeight="1" x14ac:dyDescent="0.25">
      <c r="A28" s="12" t="s">
        <v>109</v>
      </c>
      <c r="B28" s="19"/>
      <c r="C28" s="19">
        <v>0</v>
      </c>
      <c r="D28" s="24" t="s">
        <v>43</v>
      </c>
      <c r="E28" s="25">
        <v>0</v>
      </c>
      <c r="F28" s="25">
        <v>0</v>
      </c>
    </row>
    <row r="29" spans="1:6" ht="15" customHeight="1" x14ac:dyDescent="0.25">
      <c r="A29" s="12" t="s">
        <v>110</v>
      </c>
      <c r="B29" s="19"/>
      <c r="C29" s="19">
        <v>0</v>
      </c>
      <c r="D29" s="24" t="s">
        <v>44</v>
      </c>
      <c r="E29" s="25">
        <v>0</v>
      </c>
      <c r="F29" s="25">
        <v>0</v>
      </c>
    </row>
    <row r="30" spans="1:6" ht="15" customHeight="1" x14ac:dyDescent="0.25">
      <c r="A30" s="13" t="s">
        <v>45</v>
      </c>
      <c r="B30" s="17">
        <v>0</v>
      </c>
      <c r="C30" s="17">
        <f>SUM(C31:C35)</f>
        <v>0</v>
      </c>
      <c r="D30" s="26" t="s">
        <v>46</v>
      </c>
      <c r="E30" s="23">
        <v>0</v>
      </c>
      <c r="F30" s="23">
        <f>SUM(F31:F36)</f>
        <v>0</v>
      </c>
    </row>
    <row r="31" spans="1:6" ht="15" customHeight="1" x14ac:dyDescent="0.25">
      <c r="A31" s="12" t="s">
        <v>111</v>
      </c>
      <c r="B31" s="19">
        <v>0</v>
      </c>
      <c r="C31" s="19">
        <v>0</v>
      </c>
      <c r="D31" s="24" t="s">
        <v>47</v>
      </c>
      <c r="E31" s="25"/>
      <c r="F31" s="25">
        <v>0</v>
      </c>
    </row>
    <row r="32" spans="1:6" ht="15" customHeight="1" x14ac:dyDescent="0.25">
      <c r="A32" s="12" t="s">
        <v>112</v>
      </c>
      <c r="B32" s="19"/>
      <c r="C32" s="19">
        <v>0</v>
      </c>
      <c r="D32" s="24" t="s">
        <v>48</v>
      </c>
      <c r="E32" s="25"/>
      <c r="F32" s="25">
        <v>0</v>
      </c>
    </row>
    <row r="33" spans="1:6" ht="15" customHeight="1" x14ac:dyDescent="0.25">
      <c r="A33" s="12" t="s">
        <v>113</v>
      </c>
      <c r="B33" s="19"/>
      <c r="C33" s="19">
        <v>0</v>
      </c>
      <c r="D33" s="24" t="s">
        <v>49</v>
      </c>
      <c r="E33" s="25"/>
      <c r="F33" s="25">
        <v>0</v>
      </c>
    </row>
    <row r="34" spans="1:6" ht="15" customHeight="1" x14ac:dyDescent="0.25">
      <c r="A34" s="12" t="s">
        <v>114</v>
      </c>
      <c r="B34" s="19"/>
      <c r="C34" s="19">
        <v>0</v>
      </c>
      <c r="D34" s="24" t="s">
        <v>50</v>
      </c>
      <c r="E34" s="25"/>
      <c r="F34" s="25">
        <v>0</v>
      </c>
    </row>
    <row r="35" spans="1:6" ht="15" customHeight="1" x14ac:dyDescent="0.25">
      <c r="A35" s="12" t="s">
        <v>115</v>
      </c>
      <c r="B35" s="19"/>
      <c r="C35" s="19">
        <v>0</v>
      </c>
      <c r="D35" s="24" t="s">
        <v>51</v>
      </c>
      <c r="E35" s="25"/>
      <c r="F35" s="25">
        <v>0</v>
      </c>
    </row>
    <row r="36" spans="1:6" ht="15" customHeight="1" x14ac:dyDescent="0.25">
      <c r="A36" s="11" t="s">
        <v>52</v>
      </c>
      <c r="B36" s="17">
        <v>0</v>
      </c>
      <c r="C36" s="17">
        <v>0</v>
      </c>
      <c r="D36" s="24" t="s">
        <v>53</v>
      </c>
      <c r="E36" s="25"/>
      <c r="F36" s="25">
        <v>0</v>
      </c>
    </row>
    <row r="37" spans="1:6" ht="15" customHeight="1" x14ac:dyDescent="0.25">
      <c r="A37" s="11" t="s">
        <v>103</v>
      </c>
      <c r="B37" s="17">
        <v>0</v>
      </c>
      <c r="C37" s="17">
        <f>SUM(C38:C39)</f>
        <v>0</v>
      </c>
      <c r="D37" s="22" t="s">
        <v>54</v>
      </c>
      <c r="E37" s="23">
        <v>0</v>
      </c>
      <c r="F37" s="23">
        <f>SUM(F38:F40)</f>
        <v>0</v>
      </c>
    </row>
    <row r="38" spans="1:6" ht="15" customHeight="1" x14ac:dyDescent="0.25">
      <c r="A38" s="12" t="s">
        <v>116</v>
      </c>
      <c r="B38" s="19">
        <v>0</v>
      </c>
      <c r="C38" s="19">
        <v>0</v>
      </c>
      <c r="D38" s="24" t="s">
        <v>55</v>
      </c>
      <c r="E38" s="25">
        <v>0</v>
      </c>
      <c r="F38" s="25">
        <v>0</v>
      </c>
    </row>
    <row r="39" spans="1:6" ht="15" customHeight="1" x14ac:dyDescent="0.25">
      <c r="A39" s="12" t="s">
        <v>117</v>
      </c>
      <c r="B39" s="19">
        <v>0</v>
      </c>
      <c r="C39" s="19">
        <v>0</v>
      </c>
      <c r="D39" s="24" t="s">
        <v>56</v>
      </c>
      <c r="E39" s="25">
        <v>0</v>
      </c>
      <c r="F39" s="25">
        <v>0</v>
      </c>
    </row>
    <row r="40" spans="1:6" ht="15" customHeight="1" x14ac:dyDescent="0.25">
      <c r="A40" s="11" t="s">
        <v>57</v>
      </c>
      <c r="B40" s="17">
        <v>0</v>
      </c>
      <c r="C40" s="17">
        <f>SUM(C41:C44)</f>
        <v>0</v>
      </c>
      <c r="D40" s="24" t="s">
        <v>58</v>
      </c>
      <c r="E40" s="25">
        <v>0</v>
      </c>
      <c r="F40" s="25">
        <v>0</v>
      </c>
    </row>
    <row r="41" spans="1:6" ht="15" customHeight="1" x14ac:dyDescent="0.25">
      <c r="A41" s="12" t="s">
        <v>118</v>
      </c>
      <c r="B41" s="19"/>
      <c r="C41" s="19">
        <v>0</v>
      </c>
      <c r="D41" s="22" t="s">
        <v>59</v>
      </c>
      <c r="E41" s="23">
        <v>0</v>
      </c>
      <c r="F41" s="23">
        <f>SUM(F42:F44)</f>
        <v>0</v>
      </c>
    </row>
    <row r="42" spans="1:6" ht="15" customHeight="1" x14ac:dyDescent="0.25">
      <c r="A42" s="12" t="s">
        <v>119</v>
      </c>
      <c r="B42" s="19"/>
      <c r="C42" s="19">
        <v>0</v>
      </c>
      <c r="D42" s="24" t="s">
        <v>60</v>
      </c>
      <c r="E42" s="25">
        <v>0</v>
      </c>
      <c r="F42" s="25">
        <v>0</v>
      </c>
    </row>
    <row r="43" spans="1:6" ht="15" customHeight="1" x14ac:dyDescent="0.25">
      <c r="A43" s="12" t="s">
        <v>120</v>
      </c>
      <c r="B43" s="19"/>
      <c r="C43" s="19">
        <v>0</v>
      </c>
      <c r="D43" s="24" t="s">
        <v>61</v>
      </c>
      <c r="E43" s="25">
        <v>0</v>
      </c>
      <c r="F43" s="25">
        <v>0</v>
      </c>
    </row>
    <row r="44" spans="1:6" ht="15" customHeight="1" x14ac:dyDescent="0.25">
      <c r="A44" s="12" t="s">
        <v>121</v>
      </c>
      <c r="B44" s="19"/>
      <c r="C44" s="19">
        <v>0</v>
      </c>
      <c r="D44" s="24" t="s">
        <v>62</v>
      </c>
      <c r="E44" s="25">
        <v>0</v>
      </c>
      <c r="F44" s="25">
        <v>0</v>
      </c>
    </row>
    <row r="45" spans="1:6" ht="15" customHeight="1" x14ac:dyDescent="0.25">
      <c r="A45" s="4"/>
      <c r="B45" s="19"/>
      <c r="C45" s="19"/>
      <c r="D45" s="21"/>
      <c r="E45" s="21"/>
      <c r="F45" s="21"/>
    </row>
    <row r="46" spans="1:6" ht="15" customHeight="1" x14ac:dyDescent="0.25">
      <c r="A46" s="3" t="s">
        <v>63</v>
      </c>
      <c r="B46" s="17">
        <v>1129446.8</v>
      </c>
      <c r="C46" s="17">
        <f>C8+C16+C24+C30+C36+C37+C40</f>
        <v>1323022.29</v>
      </c>
      <c r="D46" s="20" t="s">
        <v>64</v>
      </c>
      <c r="E46" s="23">
        <v>918132.18</v>
      </c>
      <c r="F46" s="23">
        <f>F8+F18+F22+F25+F26+F30+F37+F41</f>
        <v>1118666.58</v>
      </c>
    </row>
    <row r="47" spans="1:6" ht="15" customHeight="1" x14ac:dyDescent="0.25">
      <c r="A47" s="3"/>
      <c r="B47" s="19"/>
      <c r="C47" s="19"/>
      <c r="D47" s="21"/>
      <c r="E47" s="21"/>
      <c r="F47" s="21"/>
    </row>
    <row r="48" spans="1:6" ht="15" customHeight="1" x14ac:dyDescent="0.25">
      <c r="A48" s="6" t="s">
        <v>65</v>
      </c>
      <c r="B48" s="19"/>
      <c r="C48" s="19"/>
      <c r="D48" s="20" t="s">
        <v>66</v>
      </c>
      <c r="E48" s="21"/>
      <c r="F48" s="21"/>
    </row>
    <row r="49" spans="1:6" ht="15" customHeight="1" x14ac:dyDescent="0.25">
      <c r="A49" s="7" t="s">
        <v>67</v>
      </c>
      <c r="B49" s="19">
        <v>0</v>
      </c>
      <c r="C49" s="19">
        <v>0</v>
      </c>
      <c r="D49" s="22" t="s">
        <v>68</v>
      </c>
      <c r="E49" s="25">
        <v>0</v>
      </c>
      <c r="F49" s="25">
        <v>0</v>
      </c>
    </row>
    <row r="50" spans="1:6" ht="15" customHeight="1" x14ac:dyDescent="0.25">
      <c r="A50" s="7" t="s">
        <v>69</v>
      </c>
      <c r="B50" s="19">
        <v>0</v>
      </c>
      <c r="C50" s="19">
        <v>0</v>
      </c>
      <c r="D50" s="22" t="s">
        <v>70</v>
      </c>
      <c r="E50" s="25">
        <v>0</v>
      </c>
      <c r="F50" s="25">
        <v>0</v>
      </c>
    </row>
    <row r="51" spans="1:6" ht="15" customHeight="1" x14ac:dyDescent="0.25">
      <c r="A51" s="7" t="s">
        <v>71</v>
      </c>
      <c r="B51" s="19">
        <v>0</v>
      </c>
      <c r="C51" s="19">
        <v>0</v>
      </c>
      <c r="D51" s="22" t="s">
        <v>72</v>
      </c>
      <c r="E51" s="25">
        <v>0</v>
      </c>
      <c r="F51" s="25">
        <v>0</v>
      </c>
    </row>
    <row r="52" spans="1:6" ht="15" customHeight="1" x14ac:dyDescent="0.25">
      <c r="A52" s="7" t="s">
        <v>73</v>
      </c>
      <c r="B52" s="19">
        <v>1338240.94</v>
      </c>
      <c r="C52" s="19">
        <v>1260269.24</v>
      </c>
      <c r="D52" s="22" t="s">
        <v>74</v>
      </c>
      <c r="E52" s="25">
        <v>0</v>
      </c>
      <c r="F52" s="25">
        <v>0</v>
      </c>
    </row>
    <row r="53" spans="1:6" ht="15" customHeight="1" x14ac:dyDescent="0.25">
      <c r="A53" s="7" t="s">
        <v>75</v>
      </c>
      <c r="B53" s="19">
        <v>46400</v>
      </c>
      <c r="C53" s="19">
        <v>46400</v>
      </c>
      <c r="D53" s="22" t="s">
        <v>76</v>
      </c>
      <c r="E53" s="25">
        <v>0</v>
      </c>
      <c r="F53" s="25">
        <v>0</v>
      </c>
    </row>
    <row r="54" spans="1:6" ht="15" customHeight="1" x14ac:dyDescent="0.25">
      <c r="A54" s="7" t="s">
        <v>77</v>
      </c>
      <c r="B54" s="19">
        <v>-215323.27</v>
      </c>
      <c r="C54" s="19">
        <v>-215323.27</v>
      </c>
      <c r="D54" s="27" t="s">
        <v>78</v>
      </c>
      <c r="E54" s="25">
        <v>0</v>
      </c>
      <c r="F54" s="25">
        <v>0</v>
      </c>
    </row>
    <row r="55" spans="1:6" ht="15" customHeight="1" x14ac:dyDescent="0.25">
      <c r="A55" s="7" t="s">
        <v>79</v>
      </c>
      <c r="B55" s="19">
        <v>0</v>
      </c>
      <c r="C55" s="19">
        <v>0</v>
      </c>
      <c r="D55" s="21"/>
      <c r="E55" s="21"/>
      <c r="F55" s="21"/>
    </row>
    <row r="56" spans="1:6" ht="15" customHeight="1" x14ac:dyDescent="0.25">
      <c r="A56" s="7" t="s">
        <v>80</v>
      </c>
      <c r="B56" s="19">
        <v>0</v>
      </c>
      <c r="C56" s="19">
        <v>0</v>
      </c>
      <c r="D56" s="20" t="s">
        <v>81</v>
      </c>
      <c r="E56" s="23">
        <v>0</v>
      </c>
      <c r="F56" s="23">
        <f>SUM(F49:F54)</f>
        <v>0</v>
      </c>
    </row>
    <row r="57" spans="1:6" ht="15" customHeight="1" x14ac:dyDescent="0.25">
      <c r="A57" s="7" t="s">
        <v>82</v>
      </c>
      <c r="B57" s="19">
        <v>0</v>
      </c>
      <c r="C57" s="19">
        <v>0</v>
      </c>
      <c r="D57" s="21"/>
      <c r="E57" s="21"/>
      <c r="F57" s="21"/>
    </row>
    <row r="58" spans="1:6" ht="15" customHeight="1" x14ac:dyDescent="0.25">
      <c r="A58" s="7"/>
      <c r="B58" s="19"/>
      <c r="C58" s="19"/>
      <c r="D58" s="20" t="s">
        <v>83</v>
      </c>
      <c r="E58" s="23">
        <v>918132.18</v>
      </c>
      <c r="F58" s="23">
        <f>F46+F56</f>
        <v>1118666.58</v>
      </c>
    </row>
    <row r="59" spans="1:6" ht="15" customHeight="1" x14ac:dyDescent="0.25">
      <c r="A59" s="10" t="s">
        <v>84</v>
      </c>
      <c r="B59" s="17">
        <v>1169317.67</v>
      </c>
      <c r="C59" s="17">
        <f>SUM(C49:C57)</f>
        <v>1091345.97</v>
      </c>
      <c r="D59" s="21"/>
      <c r="E59" s="21"/>
      <c r="F59" s="21"/>
    </row>
    <row r="60" spans="1:6" ht="15" customHeight="1" x14ac:dyDescent="0.25">
      <c r="A60" s="7"/>
      <c r="B60" s="19"/>
      <c r="C60" s="19"/>
      <c r="D60" s="28" t="s">
        <v>85</v>
      </c>
      <c r="E60" s="21"/>
      <c r="F60" s="21"/>
    </row>
    <row r="61" spans="1:6" ht="15" customHeight="1" x14ac:dyDescent="0.25">
      <c r="A61" s="6" t="s">
        <v>86</v>
      </c>
      <c r="B61" s="17">
        <v>2298764.4699999997</v>
      </c>
      <c r="C61" s="17">
        <f>C46+C59</f>
        <v>2414368.2599999998</v>
      </c>
      <c r="D61" s="21"/>
      <c r="E61" s="21"/>
      <c r="F61" s="21"/>
    </row>
    <row r="62" spans="1:6" ht="15" customHeight="1" x14ac:dyDescent="0.25">
      <c r="A62" s="8"/>
      <c r="B62" s="29"/>
      <c r="C62" s="29"/>
      <c r="D62" s="30" t="s">
        <v>87</v>
      </c>
      <c r="E62" s="23">
        <v>435412.77</v>
      </c>
      <c r="F62" s="23">
        <f>SUM(F63:F65)</f>
        <v>435412.77</v>
      </c>
    </row>
    <row r="63" spans="1:6" ht="15" customHeight="1" x14ac:dyDescent="0.25">
      <c r="A63" s="8"/>
      <c r="B63" s="29"/>
      <c r="C63" s="29"/>
      <c r="D63" s="22" t="s">
        <v>88</v>
      </c>
      <c r="E63" s="25">
        <v>435412.77</v>
      </c>
      <c r="F63" s="25">
        <v>435412.77</v>
      </c>
    </row>
    <row r="64" spans="1:6" ht="15" customHeight="1" x14ac:dyDescent="0.25">
      <c r="A64" s="8"/>
      <c r="B64" s="29"/>
      <c r="C64" s="29"/>
      <c r="D64" s="27" t="s">
        <v>89</v>
      </c>
      <c r="E64" s="25">
        <v>0</v>
      </c>
      <c r="F64" s="25">
        <v>0</v>
      </c>
    </row>
    <row r="65" spans="1:6" ht="15" customHeight="1" x14ac:dyDescent="0.25">
      <c r="A65" s="8"/>
      <c r="B65" s="29"/>
      <c r="C65" s="29"/>
      <c r="D65" s="22" t="s">
        <v>90</v>
      </c>
      <c r="E65" s="25">
        <v>0</v>
      </c>
      <c r="F65" s="25">
        <v>0</v>
      </c>
    </row>
    <row r="66" spans="1:6" ht="8.4499999999999993" customHeight="1" x14ac:dyDescent="0.25">
      <c r="A66" s="8"/>
      <c r="B66" s="29"/>
      <c r="C66" s="29"/>
      <c r="D66" s="21"/>
      <c r="E66" s="21"/>
      <c r="F66" s="21"/>
    </row>
    <row r="67" spans="1:6" ht="15" customHeight="1" x14ac:dyDescent="0.25">
      <c r="A67" s="8"/>
      <c r="B67" s="29"/>
      <c r="C67" s="29"/>
      <c r="D67" s="30" t="s">
        <v>91</v>
      </c>
      <c r="E67" s="23">
        <v>945219.52</v>
      </c>
      <c r="F67" s="23">
        <f>SUM(F68:F72)</f>
        <v>860288.90999999992</v>
      </c>
    </row>
    <row r="68" spans="1:6" ht="15" customHeight="1" x14ac:dyDescent="0.25">
      <c r="A68" s="9"/>
      <c r="B68" s="29"/>
      <c r="C68" s="29"/>
      <c r="D68" s="22" t="s">
        <v>92</v>
      </c>
      <c r="E68" s="25">
        <v>153459.99</v>
      </c>
      <c r="F68" s="25">
        <v>-30087.54</v>
      </c>
    </row>
    <row r="69" spans="1:6" ht="15" customHeight="1" x14ac:dyDescent="0.25">
      <c r="A69" s="9"/>
      <c r="B69" s="29"/>
      <c r="C69" s="29"/>
      <c r="D69" s="22" t="s">
        <v>93</v>
      </c>
      <c r="E69" s="25">
        <v>791759.53</v>
      </c>
      <c r="F69" s="25">
        <v>890376.45</v>
      </c>
    </row>
    <row r="70" spans="1:6" ht="15" customHeight="1" x14ac:dyDescent="0.25">
      <c r="A70" s="9"/>
      <c r="B70" s="29"/>
      <c r="C70" s="29"/>
      <c r="D70" s="22" t="s">
        <v>94</v>
      </c>
      <c r="E70" s="25">
        <v>0</v>
      </c>
      <c r="F70" s="25">
        <v>0</v>
      </c>
    </row>
    <row r="71" spans="1:6" ht="15" customHeight="1" x14ac:dyDescent="0.25">
      <c r="A71" s="9"/>
      <c r="B71" s="29"/>
      <c r="C71" s="29"/>
      <c r="D71" s="22" t="s">
        <v>95</v>
      </c>
      <c r="E71" s="25">
        <v>0</v>
      </c>
      <c r="F71" s="25">
        <v>0</v>
      </c>
    </row>
    <row r="72" spans="1:6" ht="15" customHeight="1" x14ac:dyDescent="0.25">
      <c r="A72" s="9"/>
      <c r="B72" s="29"/>
      <c r="C72" s="29"/>
      <c r="D72" s="22" t="s">
        <v>96</v>
      </c>
      <c r="E72" s="25">
        <v>0</v>
      </c>
      <c r="F72" s="25">
        <v>0</v>
      </c>
    </row>
    <row r="73" spans="1:6" ht="4.9000000000000004" customHeight="1" x14ac:dyDescent="0.25">
      <c r="A73" s="9"/>
      <c r="B73" s="29"/>
      <c r="C73" s="29"/>
      <c r="D73" s="21"/>
      <c r="E73" s="21"/>
      <c r="F73" s="21"/>
    </row>
    <row r="74" spans="1:6" ht="15" customHeight="1" x14ac:dyDescent="0.25">
      <c r="A74" s="9"/>
      <c r="B74" s="29"/>
      <c r="C74" s="29"/>
      <c r="D74" s="30" t="s">
        <v>97</v>
      </c>
      <c r="E74" s="23">
        <v>0</v>
      </c>
      <c r="F74" s="23">
        <f>F75+F76</f>
        <v>0</v>
      </c>
    </row>
    <row r="75" spans="1:6" ht="15" customHeight="1" x14ac:dyDescent="0.25">
      <c r="A75" s="9"/>
      <c r="B75" s="29"/>
      <c r="C75" s="29"/>
      <c r="D75" s="22" t="s">
        <v>98</v>
      </c>
      <c r="E75" s="25">
        <v>0</v>
      </c>
      <c r="F75" s="25">
        <v>0</v>
      </c>
    </row>
    <row r="76" spans="1:6" ht="15" customHeight="1" x14ac:dyDescent="0.25">
      <c r="A76" s="9"/>
      <c r="B76" s="29"/>
      <c r="C76" s="29"/>
      <c r="D76" s="22" t="s">
        <v>99</v>
      </c>
      <c r="E76" s="25">
        <v>0</v>
      </c>
      <c r="F76" s="25">
        <v>0</v>
      </c>
    </row>
    <row r="77" spans="1:6" ht="5.45" customHeight="1" x14ac:dyDescent="0.25">
      <c r="A77" s="9"/>
      <c r="B77" s="29"/>
      <c r="C77" s="29"/>
      <c r="D77" s="21"/>
      <c r="E77" s="21"/>
      <c r="F77" s="21"/>
    </row>
    <row r="78" spans="1:6" ht="15" customHeight="1" x14ac:dyDescent="0.25">
      <c r="A78" s="9"/>
      <c r="B78" s="29"/>
      <c r="C78" s="29"/>
      <c r="D78" s="20" t="s">
        <v>100</v>
      </c>
      <c r="E78" s="23">
        <v>1380632.29</v>
      </c>
      <c r="F78" s="23">
        <f>F62+F67+F74</f>
        <v>1295701.68</v>
      </c>
    </row>
    <row r="79" spans="1:6" ht="15" customHeight="1" x14ac:dyDescent="0.25">
      <c r="A79" s="9"/>
      <c r="B79" s="29"/>
      <c r="C79" s="29"/>
      <c r="D79" s="21"/>
      <c r="E79" s="21"/>
      <c r="F79" s="21"/>
    </row>
    <row r="80" spans="1:6" ht="15" customHeight="1" x14ac:dyDescent="0.25">
      <c r="A80" s="9"/>
      <c r="B80" s="29"/>
      <c r="C80" s="29"/>
      <c r="D80" s="20" t="s">
        <v>101</v>
      </c>
      <c r="E80" s="23">
        <v>2298764.4700000002</v>
      </c>
      <c r="F80" s="23">
        <f>F58+F78</f>
        <v>2414368.2599999998</v>
      </c>
    </row>
    <row r="81" spans="1:6" ht="15" customHeight="1" x14ac:dyDescent="0.25">
      <c r="A81" s="1"/>
      <c r="B81" s="31"/>
      <c r="C81" s="31"/>
      <c r="D81" s="31"/>
      <c r="E81" s="31"/>
      <c r="F81" s="31"/>
    </row>
    <row r="82" spans="1:6" ht="15" customHeight="1" x14ac:dyDescent="0.25">
      <c r="A82" s="32"/>
      <c r="B82" s="33"/>
      <c r="C82" s="33"/>
      <c r="D82" s="33"/>
      <c r="E82" s="33"/>
      <c r="F82" s="33"/>
    </row>
    <row r="83" spans="1:6" ht="15" customHeight="1" x14ac:dyDescent="0.25">
      <c r="A83" s="32"/>
      <c r="B83" s="33"/>
      <c r="C83" s="33"/>
      <c r="D83" s="33"/>
      <c r="E83" s="33"/>
      <c r="F83" s="33"/>
    </row>
    <row r="84" spans="1:6" ht="15" customHeight="1" x14ac:dyDescent="0.25">
      <c r="A84" s="16" t="s">
        <v>102</v>
      </c>
      <c r="B84" s="16"/>
      <c r="C84" s="16"/>
      <c r="D84" s="16"/>
      <c r="E84" s="16"/>
    </row>
    <row r="85" spans="1:6" ht="15" customHeight="1" x14ac:dyDescent="0.25">
      <c r="A85" s="2"/>
      <c r="B85" s="2"/>
      <c r="C85" s="2"/>
      <c r="D85" s="2"/>
      <c r="E85" s="2"/>
    </row>
  </sheetData>
  <mergeCells count="5">
    <mergeCell ref="A84:E84"/>
    <mergeCell ref="A1:F1"/>
    <mergeCell ref="A2:F2"/>
    <mergeCell ref="A3:F3"/>
    <mergeCell ref="A4:F4"/>
  </mergeCells>
  <dataValidations count="3">
    <dataValidation type="decimal" allowBlank="1" showInputMessage="1" showErrorMessage="1" sqref="B8:C61 E8:F44 E46:F46 E49:F80" xr:uid="{00000000-0002-0000-0000-000000000000}">
      <formula1>-1.79769313486231E+100</formula1>
      <formula2>1.79769313486231E+100</formula2>
    </dataValidation>
    <dataValidation allowBlank="1" showInputMessage="1" showErrorMessage="1" prompt="31 de diciembre de 20XN-1 (e)" sqref="C5 F5" xr:uid="{00000000-0002-0000-0000-000001000000}"/>
    <dataValidation allowBlank="1" showInputMessage="1" showErrorMessage="1" prompt="20XN (d)" sqref="B5 E5" xr:uid="{00000000-0002-0000-0000-000002000000}"/>
  </dataValidations>
  <printOptions horizontalCentered="1"/>
  <pageMargins left="0.51181102362204722" right="0.31496062992125984" top="0.35433070866141736" bottom="0.35433070866141736" header="0.31496062992125984" footer="0.31496062992125984"/>
  <pageSetup scale="8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</dc:creator>
  <cp:lastModifiedBy>Estefania</cp:lastModifiedBy>
  <cp:lastPrinted>2019-01-21T20:54:08Z</cp:lastPrinted>
  <dcterms:created xsi:type="dcterms:W3CDTF">2018-04-18T19:24:43Z</dcterms:created>
  <dcterms:modified xsi:type="dcterms:W3CDTF">2019-01-24T17:57:49Z</dcterms:modified>
</cp:coreProperties>
</file>