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4TO TRIMESTRES 2018\"/>
    </mc:Choice>
  </mc:AlternateContent>
  <xr:revisionPtr revIDLastSave="0" documentId="8_{D47017CB-21B3-4FC0-859A-57AE553CAA06}" xr6:coauthVersionLast="40" xr6:coauthVersionMax="40" xr10:uidLastSave="{00000000-0000-0000-0000-000000000000}"/>
  <bookViews>
    <workbookView xWindow="0" yWindow="0" windowWidth="24000" windowHeight="9525" xr2:uid="{3F861DF9-1998-4E13-9C89-CC25D6FB1303}"/>
  </bookViews>
  <sheets>
    <sheet name="F6(a)" sheetId="6" r:id="rId1"/>
    <sheet name="F6(b)" sheetId="7" r:id="rId2"/>
    <sheet name="F6(c)" sheetId="8" r:id="rId3"/>
    <sheet name="F6(d)" sheetId="9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9" l="1"/>
  <c r="F16" i="9"/>
  <c r="E16" i="9"/>
  <c r="D16" i="9"/>
  <c r="C16" i="9"/>
  <c r="B16" i="9"/>
  <c r="G4" i="9"/>
  <c r="G27" i="9" s="1"/>
  <c r="F4" i="9"/>
  <c r="F27" i="9" s="1"/>
  <c r="E4" i="9"/>
  <c r="E27" i="9" s="1"/>
  <c r="D4" i="9"/>
  <c r="D27" i="9" s="1"/>
  <c r="C4" i="9"/>
  <c r="C27" i="9" s="1"/>
  <c r="B4" i="9"/>
  <c r="B27" i="9" s="1"/>
  <c r="H53" i="8"/>
  <c r="G53" i="8"/>
  <c r="G42" i="8" s="1"/>
  <c r="F53" i="8"/>
  <c r="E53" i="8"/>
  <c r="D53" i="8"/>
  <c r="D42" i="8" s="1"/>
  <c r="C53" i="8"/>
  <c r="C42" i="8" s="1"/>
  <c r="F42" i="8"/>
  <c r="E42" i="8"/>
  <c r="H42" i="8" s="1"/>
  <c r="H16" i="8"/>
  <c r="H5" i="8" s="1"/>
  <c r="G16" i="8"/>
  <c r="G5" i="8" s="1"/>
  <c r="G79" i="8" s="1"/>
  <c r="F16" i="8"/>
  <c r="E16" i="8"/>
  <c r="D16" i="8"/>
  <c r="D5" i="8" s="1"/>
  <c r="D79" i="8" s="1"/>
  <c r="C16" i="8"/>
  <c r="C5" i="8" s="1"/>
  <c r="C79" i="8" s="1"/>
  <c r="F5" i="8"/>
  <c r="F79" i="8" s="1"/>
  <c r="E5" i="8"/>
  <c r="E79" i="8" s="1"/>
  <c r="E26" i="7"/>
  <c r="D26" i="7"/>
  <c r="G16" i="7"/>
  <c r="F16" i="7"/>
  <c r="D16" i="7"/>
  <c r="C16" i="7"/>
  <c r="B16" i="7"/>
  <c r="G5" i="7"/>
  <c r="G26" i="7" s="1"/>
  <c r="F5" i="7"/>
  <c r="F26" i="7" s="1"/>
  <c r="E5" i="7"/>
  <c r="D5" i="7"/>
  <c r="C5" i="7"/>
  <c r="C26" i="7" s="1"/>
  <c r="B5" i="7"/>
  <c r="B26" i="7" s="1"/>
  <c r="H118" i="6"/>
  <c r="G118" i="6"/>
  <c r="E118" i="6"/>
  <c r="D118" i="6"/>
  <c r="C118" i="6"/>
  <c r="D108" i="6"/>
  <c r="C108" i="6"/>
  <c r="H98" i="6"/>
  <c r="G98" i="6"/>
  <c r="E98" i="6"/>
  <c r="D98" i="6"/>
  <c r="H88" i="6"/>
  <c r="G88" i="6"/>
  <c r="E88" i="6"/>
  <c r="D88" i="6"/>
  <c r="D79" i="6" s="1"/>
  <c r="C88" i="6"/>
  <c r="H80" i="6"/>
  <c r="G80" i="6"/>
  <c r="G79" i="6" s="1"/>
  <c r="E80" i="6"/>
  <c r="E79" i="6" s="1"/>
  <c r="D80" i="6"/>
  <c r="C80" i="6"/>
  <c r="H79" i="6"/>
  <c r="C79" i="6"/>
  <c r="H43" i="6"/>
  <c r="G43" i="6"/>
  <c r="E43" i="6"/>
  <c r="D43" i="6"/>
  <c r="C43" i="6"/>
  <c r="H33" i="6"/>
  <c r="G33" i="6"/>
  <c r="E33" i="6"/>
  <c r="D33" i="6"/>
  <c r="C33" i="6"/>
  <c r="H23" i="6"/>
  <c r="G23" i="6"/>
  <c r="F23" i="6"/>
  <c r="E23" i="6"/>
  <c r="D23" i="6"/>
  <c r="C23" i="6"/>
  <c r="H13" i="6"/>
  <c r="G13" i="6"/>
  <c r="F13" i="6"/>
  <c r="E13" i="6"/>
  <c r="D13" i="6"/>
  <c r="C13" i="6"/>
  <c r="H5" i="6"/>
  <c r="G5" i="6"/>
  <c r="G4" i="6" s="1"/>
  <c r="G154" i="6" s="1"/>
  <c r="F5" i="6"/>
  <c r="F4" i="6" s="1"/>
  <c r="F154" i="6" s="1"/>
  <c r="E5" i="6"/>
  <c r="D5" i="6"/>
  <c r="C5" i="6"/>
  <c r="C4" i="6" s="1"/>
  <c r="C154" i="6" s="1"/>
  <c r="H4" i="6"/>
  <c r="H154" i="6" s="1"/>
  <c r="E4" i="6"/>
  <c r="D4" i="6"/>
  <c r="H79" i="8" l="1"/>
  <c r="D154" i="6"/>
  <c r="E154" i="6"/>
</calcChain>
</file>

<file path=xl/sharedStrings.xml><?xml version="1.0" encoding="utf-8"?>
<sst xmlns="http://schemas.openxmlformats.org/spreadsheetml/2006/main" count="494" uniqueCount="346">
  <si>
    <t>Concepto (c)</t>
  </si>
  <si>
    <t>“Bajo protesta de decir verdad declaramos que los Estados Financieros y sus notas, son razonablemente correctos y son responsabilidad del emisor”.</t>
  </si>
  <si>
    <t>Devengado</t>
  </si>
  <si>
    <t>Pagado</t>
  </si>
  <si>
    <t>SISTEMA MUNICIPAL PARA EL DESARROLLO INTEGRAL DE LA FAMILIA DE CELAYA.
Estado Analítico de Ingresos Detallado - LDF
al 31 de Diciembre de 2018
PESOS</t>
  </si>
  <si>
    <t>Ingreso</t>
  </si>
  <si>
    <t>Estimado (d)</t>
  </si>
  <si>
    <t>Ampliaciones/ (Reducciones)</t>
  </si>
  <si>
    <t>Modificado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</si>
  <si>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</si>
  <si>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</si>
  <si>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</si>
  <si>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</si>
  <si>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</si>
  <si>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</si>
  <si>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</si>
  <si>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</si>
  <si>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</si>
  <si>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</si>
  <si>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</si>
  <si>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</si>
  <si>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</si>
  <si>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</si>
  <si>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SISTEMA MUNICIPAL PARA EL DESARROLLO INTEGRAL DE LA FAMILIA DE CELAYA.
Clasificación por Objeto del Gasto (Capítulo y Concepto)
al 31 de Diciembre de 2018
PESOS</t>
  </si>
  <si>
    <t>Egresos</t>
  </si>
  <si>
    <t>Aprobado (d)</t>
  </si>
  <si>
    <t xml:space="preserve">Ampliaciones/ (Reducciones) </t>
  </si>
  <si>
    <t xml:space="preserve">Modificado </t>
  </si>
  <si>
    <t xml:space="preserve">Pagado </t>
  </si>
  <si>
    <t>Subejercicio (e)</t>
  </si>
  <si>
    <t>I. Gasto No Etiquetado (I=A+B+C+D+E+F+G+H+I)</t>
  </si>
  <si>
    <t>A. Servicios Personales (A=a1+a2+a3+a4+a5+a6+a7)</t>
  </si>
  <si>
    <t>11N</t>
  </si>
  <si>
    <t>a1) Remuneraciones al Personal de Carácter Permanente</t>
  </si>
  <si>
    <t>12N</t>
  </si>
  <si>
    <t>a2) Remuneraciones al Personal de Carácter Transitorio</t>
  </si>
  <si>
    <t>13N</t>
  </si>
  <si>
    <t>a3) Remuneraciones Adicionales y Especiales</t>
  </si>
  <si>
    <t>14N</t>
  </si>
  <si>
    <t>a4) Seguridad Social</t>
  </si>
  <si>
    <t>15N</t>
  </si>
  <si>
    <t>a5) Otras Prestaciones Sociales y Económicas</t>
  </si>
  <si>
    <t>16N</t>
  </si>
  <si>
    <t>a6) Previsiones</t>
  </si>
  <si>
    <t>17N</t>
  </si>
  <si>
    <t>a7) Pago de Estímulos a Servidores Públicos</t>
  </si>
  <si>
    <t>B. Materiales y Suministros (B=b1+b2+b3+b4+b5+b6+b7+b8+b9)</t>
  </si>
  <si>
    <t>21N</t>
  </si>
  <si>
    <t>b1) Materiales de Administración, Emisión de Documentos y Artículos Oficiales</t>
  </si>
  <si>
    <t>22N</t>
  </si>
  <si>
    <t>b2) Alimentos y Utensilios</t>
  </si>
  <si>
    <t>23N</t>
  </si>
  <si>
    <t>b3) Materias Primas y Materiales de Producción y Comercialización</t>
  </si>
  <si>
    <t>24N</t>
  </si>
  <si>
    <t>b4) Materiales y Artículos de Construcción y de Reparación</t>
  </si>
  <si>
    <t>25N</t>
  </si>
  <si>
    <t>b5) Productos Químicos, Farmacéuticos y de Laboratorio</t>
  </si>
  <si>
    <t>26N</t>
  </si>
  <si>
    <t>b6) Combustibles, Lubricantes y Aditivos</t>
  </si>
  <si>
    <t>27N</t>
  </si>
  <si>
    <t>b7) Vestuario, Blancos, Prendas de Protección y Artículos Deportivos</t>
  </si>
  <si>
    <t>28N</t>
  </si>
  <si>
    <t>b8) Materiales y Suministros Para Seguridad</t>
  </si>
  <si>
    <t>29N</t>
  </si>
  <si>
    <t>b9) Herramientas, Refacciones y Accesorios Menores</t>
  </si>
  <si>
    <t>C. Servicios Generales (C=c1+c2+c3+c4+c5+c6+c7+c8+c9)</t>
  </si>
  <si>
    <t>31N</t>
  </si>
  <si>
    <t>c1) Servicios Básicos</t>
  </si>
  <si>
    <t>32N</t>
  </si>
  <si>
    <t>c2) Servicios de Arrendamiento</t>
  </si>
  <si>
    <t>33N</t>
  </si>
  <si>
    <t>c3) Servicios Profesionales, Científicos, Técnicos y Otros Servicios</t>
  </si>
  <si>
    <t>34N</t>
  </si>
  <si>
    <t>c4) Servicios Financieros, Bancarios y Comerciales</t>
  </si>
  <si>
    <t>35N</t>
  </si>
  <si>
    <t>c5) Servicios de Instalación, Reparación, Mantenimiento y Conservación</t>
  </si>
  <si>
    <t>36N</t>
  </si>
  <si>
    <t>c6) Servicios de Comunicación Social y Publicidad</t>
  </si>
  <si>
    <t>37N</t>
  </si>
  <si>
    <t>c7) Servicios de Traslado y Viáticos</t>
  </si>
  <si>
    <t>38N</t>
  </si>
  <si>
    <t>c8) Servicios Oficiales</t>
  </si>
  <si>
    <t>39N</t>
  </si>
  <si>
    <t>c9) Otros Servicios Generales</t>
  </si>
  <si>
    <t>D. Transferencias, Asignaciones, Subsidios y Otras Ayudas (D=d1+d2+d3+d4+d5+d6+d7+d8+d9)</t>
  </si>
  <si>
    <t>41N</t>
  </si>
  <si>
    <t>d1) Transferencias Internas y Asignaciones al Sector Público</t>
  </si>
  <si>
    <t>42N</t>
  </si>
  <si>
    <t>d2) Transferencias al Resto del Sector Público</t>
  </si>
  <si>
    <t>43N</t>
  </si>
  <si>
    <t>d3) Subsidios y Subvenciones</t>
  </si>
  <si>
    <t>44N</t>
  </si>
  <si>
    <t>d4) Ayudas Sociales</t>
  </si>
  <si>
    <t>45N</t>
  </si>
  <si>
    <t>d5) Pensiones y Jubilaciones</t>
  </si>
  <si>
    <t>46N</t>
  </si>
  <si>
    <t>d6) Transferencias a Fideicomisos, Mandatos y Otros Análogos</t>
  </si>
  <si>
    <t>d7) Transferencias a la Seguridad Social</t>
  </si>
  <si>
    <t>d8) Donativos</t>
  </si>
  <si>
    <t>49N</t>
  </si>
  <si>
    <t>d9) Transferencias al Exterior</t>
  </si>
  <si>
    <t>E. Bienes Muebles, Inmuebles e Intangibles (E=e1+e2+e3+e4+e5+e6+e7+e8+e9)</t>
  </si>
  <si>
    <t>51N</t>
  </si>
  <si>
    <t>e1) Mobiliario y Equipo de Administración</t>
  </si>
  <si>
    <t>52N</t>
  </si>
  <si>
    <t>e2) Mobiliario y Equipo Educacional y Recreativo</t>
  </si>
  <si>
    <t>53N</t>
  </si>
  <si>
    <t>e3) Equipo e Instrumental Médico y de Laboratorio</t>
  </si>
  <si>
    <t>54N</t>
  </si>
  <si>
    <t>e4) Vehículos y Equipo de Transporte</t>
  </si>
  <si>
    <t>55N</t>
  </si>
  <si>
    <t>e5) Equipo de Defensa y Seguridad</t>
  </si>
  <si>
    <t>56N</t>
  </si>
  <si>
    <t>e6) Maquinaria, Otros Equipos y Herramientas</t>
  </si>
  <si>
    <t>57N</t>
  </si>
  <si>
    <t>e7) Activos Biológicos</t>
  </si>
  <si>
    <t>58N</t>
  </si>
  <si>
    <t>e8) Bienes Inmuebles</t>
  </si>
  <si>
    <t>59N</t>
  </si>
  <si>
    <t>e9) Activos Intangibles</t>
  </si>
  <si>
    <t>F. Inversión Pública (F=f1+f2+f3)</t>
  </si>
  <si>
    <t>61N</t>
  </si>
  <si>
    <t>f1) Obra Pública en Bienes de Dominio Público</t>
  </si>
  <si>
    <t>62N</t>
  </si>
  <si>
    <t>f2) Obra Pública en Bienes Propios</t>
  </si>
  <si>
    <t>63N</t>
  </si>
  <si>
    <t>f3) Proyectos Productivos y Acciones de Fomento</t>
  </si>
  <si>
    <t>G. Inversiones Financieras y Otras Provisiones (G=g1+g2+g3+g4+g5+g6+g7)</t>
  </si>
  <si>
    <t>71N</t>
  </si>
  <si>
    <t>g1) Inversiones Para el Fomento de Actividades Productivas</t>
  </si>
  <si>
    <t>72N</t>
  </si>
  <si>
    <t>g2) Acciones y Participaciones de Capital</t>
  </si>
  <si>
    <t>73N</t>
  </si>
  <si>
    <t>g3) Compra de Títulos y Valores</t>
  </si>
  <si>
    <t>74N</t>
  </si>
  <si>
    <t>g4) Concesión de Préstamos</t>
  </si>
  <si>
    <t>75N</t>
  </si>
  <si>
    <t>g5) Inversiones en Fideicomisos, Mandatos y Otros Análogos</t>
  </si>
  <si>
    <t>76N</t>
  </si>
  <si>
    <t>Fideicomiso de Desastres Naturales (Informativo)</t>
  </si>
  <si>
    <t>g6) Otras Inversiones Financieras</t>
  </si>
  <si>
    <t>79N</t>
  </si>
  <si>
    <t>g7) Provisiones para Contingencias y Otras Erogaciones Especiales</t>
  </si>
  <si>
    <t>H. Participaciones y Aportaciones (H=h1+h2+h3)</t>
  </si>
  <si>
    <t>81N</t>
  </si>
  <si>
    <t>h1) Participaciones</t>
  </si>
  <si>
    <t>83N</t>
  </si>
  <si>
    <t>h2) Aportaciones</t>
  </si>
  <si>
    <t>85N</t>
  </si>
  <si>
    <t>h3) Convenios</t>
  </si>
  <si>
    <t>I. Deuda Pública (I=i1+i2+i3+i4+i5+i6+i7)</t>
  </si>
  <si>
    <t>91N</t>
  </si>
  <si>
    <t>i1) Amortización de la Deuda Pública</t>
  </si>
  <si>
    <t>92N</t>
  </si>
  <si>
    <t>i2) Intereses de la Deuda Pública</t>
  </si>
  <si>
    <t>93N</t>
  </si>
  <si>
    <t>i3) Comisiones de la Deuda Pública</t>
  </si>
  <si>
    <t>94N</t>
  </si>
  <si>
    <t>i4) Gastos de la Deuda Pública</t>
  </si>
  <si>
    <t>95N</t>
  </si>
  <si>
    <t>i5) Costo por Coberturas</t>
  </si>
  <si>
    <t>96N</t>
  </si>
  <si>
    <t>i6) Apoyos Financieros</t>
  </si>
  <si>
    <t>99N</t>
  </si>
  <si>
    <t>i7) Adeudos de Ejercicios Fiscales Anteriores (ADEFAS)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</si>
  <si>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</si>
  <si>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</si>
  <si>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</si>
  <si>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</si>
  <si>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</si>
  <si>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</si>
  <si>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</si>
  <si>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</si>
  <si>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</si>
  <si>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</si>
  <si>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</si>
  <si>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</si>
  <si>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</si>
  <si>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</si>
  <si>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</si>
  <si>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</si>
  <si>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</si>
  <si>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</si>
  <si>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</si>
  <si>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</si>
  <si>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</si>
  <si>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</si>
  <si>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</si>
  <si>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</si>
  <si>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</si>
  <si>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</si>
  <si>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</si>
  <si>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</si>
  <si>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</si>
  <si>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</si>
  <si>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</si>
  <si>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</si>
  <si>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</si>
  <si>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</si>
  <si>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</si>
  <si>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</si>
  <si>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</si>
  <si>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</si>
  <si>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</si>
  <si>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</si>
  <si>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</si>
  <si>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</si>
  <si>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</si>
  <si>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</si>
  <si>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</si>
  <si>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</si>
  <si>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</si>
  <si>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</si>
  <si>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</si>
  <si>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</si>
  <si>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</si>
  <si>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</si>
  <si>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</si>
  <si>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</si>
  <si>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</si>
  <si>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</si>
  <si>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</si>
  <si>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</si>
  <si>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</si>
  <si>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</si>
  <si>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</si>
  <si>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</si>
  <si>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</si>
  <si>
    <t>SISTEMA MUNICIPAL PARA EL DESARROLLO INTEGRAL DE LA FAMILIA DE CELAYA.
Estado Analítico del Ejercicio del Presupuesto de Egresos Detallado - LDF
Clasificación Administrativa
al 31 de Diciembre de 2018
PESOS</t>
  </si>
  <si>
    <t>Subejercicio ( e)</t>
  </si>
  <si>
    <t>I. Gasto No Etiquetado</t>
  </si>
  <si>
    <t>(I=A+B+C+D+E+F+G+H)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</si>
  <si>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</si>
  <si>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</si>
  <si>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</si>
  <si>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</si>
  <si>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</si>
  <si>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II. Gasto Etiquetado</t>
  </si>
  <si>
    <t>(II=A+B+C+D+E+F+G+H)</t>
  </si>
  <si>
    <t>B. Dependencia o Unidad Administrativa 2</t>
  </si>
  <si>
    <t>SISTEMA MUNICIPAL PARA EL DESARROLLO INTEGRAL DE LA FAMILIA DE CELAYA.
Estado Analítico del Ejercicio del Presupuesto de Egresos Detallado - LDF
Clasificación Funcional (Finalidad y Función)
al 31 de Diciembre de 2018
PESOS</t>
  </si>
  <si>
    <t>I. Gasto No Etiquetado (I=A+B+C+D)</t>
  </si>
  <si>
    <t>A. Gobierno (A=a1+a2+a3+a4+a5+a6+a7+a8)</t>
  </si>
  <si>
    <t>01.01N</t>
  </si>
  <si>
    <t>a1) Legislación</t>
  </si>
  <si>
    <t>01.02N</t>
  </si>
  <si>
    <t>a2) Justicia</t>
  </si>
  <si>
    <t>01.03N</t>
  </si>
  <si>
    <t>a3) Coordinación de la Política de Gobierno</t>
  </si>
  <si>
    <t>01.04N</t>
  </si>
  <si>
    <t>a4) Relaciones Exteriores</t>
  </si>
  <si>
    <t>01.05N</t>
  </si>
  <si>
    <t>a5) Asuntos Financieros y Hacendarios</t>
  </si>
  <si>
    <t>01.06N</t>
  </si>
  <si>
    <t>a6) Seguridad Nacional</t>
  </si>
  <si>
    <t>01.07N</t>
  </si>
  <si>
    <t>a7) Asuntos de Orden Público y de Seguridad Interior</t>
  </si>
  <si>
    <t>01.08N</t>
  </si>
  <si>
    <t>a8) Otros Servicios Generales</t>
  </si>
  <si>
    <t>B. Desarrollo Social (B=b1+b2+b3+b4+b5+b6+b7)</t>
  </si>
  <si>
    <t>02.01N</t>
  </si>
  <si>
    <t>b1) Protección Ambiental</t>
  </si>
  <si>
    <t>02.02N</t>
  </si>
  <si>
    <t>b2) Vivienda y Servicios a la Comunidad</t>
  </si>
  <si>
    <t>02.03N</t>
  </si>
  <si>
    <t>b3) Salud</t>
  </si>
  <si>
    <t>02.04N</t>
  </si>
  <si>
    <t>b4) Recreación, Cultura y Otras Manifestaciones Sociales</t>
  </si>
  <si>
    <t>02.05N</t>
  </si>
  <si>
    <t>b5) Educación</t>
  </si>
  <si>
    <t>02.06N</t>
  </si>
  <si>
    <t>b6) Protección Social</t>
  </si>
  <si>
    <t>02.07N</t>
  </si>
  <si>
    <t>b7) Otros Asuntos Sociales</t>
  </si>
  <si>
    <t>C. Desarrollo Económico (C=c1+c2+c3+c4+c5+c6+c7+c8+c9)</t>
  </si>
  <si>
    <t>03.01N</t>
  </si>
  <si>
    <t>c1) Asuntos Económicos, Comerciales y Laborales en General</t>
  </si>
  <si>
    <t>03.02N</t>
  </si>
  <si>
    <t>c2) Agropecuaria, Silvicultura, Pesca y Caza</t>
  </si>
  <si>
    <t>03.03N</t>
  </si>
  <si>
    <t>c3) Combustibles y Energía</t>
  </si>
  <si>
    <t>03.04N</t>
  </si>
  <si>
    <t>c4) Minería, Manufacturas y Construcción</t>
  </si>
  <si>
    <t>03.05N</t>
  </si>
  <si>
    <t>c5) Transporte</t>
  </si>
  <si>
    <t>03.06N</t>
  </si>
  <si>
    <t>c6) Comunicaciones</t>
  </si>
  <si>
    <t>03.07N</t>
  </si>
  <si>
    <t>c7) Turismo</t>
  </si>
  <si>
    <t>03.08N</t>
  </si>
  <si>
    <t>c8) Ciencia, Tecnología e Innovación</t>
  </si>
  <si>
    <t>03.09N</t>
  </si>
  <si>
    <t>c9) Otras Industrias y Otros Asuntos Económicos</t>
  </si>
  <si>
    <t>D. Otras No Clasificadas en Funciones Anteriores (D=d1+d2+d3+d4)</t>
  </si>
  <si>
    <t>04.01N</t>
  </si>
  <si>
    <t>d1) Transacciones de la Deuda Publica / Costo Financiero de la Deuda</t>
  </si>
  <si>
    <t>04.02N</t>
  </si>
  <si>
    <t>d2) Transferencias, Participaciones y Aportaciones Entre Diferentes Niveles y Ordenes de Gobierno</t>
  </si>
  <si>
    <t>04.03N</t>
  </si>
  <si>
    <t>d3) Saneamiento del Sistema Financiero</t>
  </si>
  <si>
    <t>04.04N</t>
  </si>
  <si>
    <t>d4) Adeudos de Ejercicios Fiscales Anteriores</t>
  </si>
  <si>
    <t>II. Gasto Etiquetado (II=A+B+C+D)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</si>
  <si>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</si>
  <si>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</si>
  <si>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</si>
  <si>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</si>
  <si>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</si>
  <si>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</si>
  <si>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</si>
  <si>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</si>
  <si>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</si>
  <si>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</si>
  <si>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</si>
  <si>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</si>
  <si>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</si>
  <si>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</si>
  <si>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</si>
  <si>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</si>
  <si>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</si>
  <si>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</si>
  <si>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</si>
  <si>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</si>
  <si>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</si>
  <si>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</si>
  <si>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</si>
  <si>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</si>
  <si>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</si>
  <si>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</si>
  <si>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</si>
  <si>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</si>
  <si>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SISTEMA MUNICIPAL PARA EL DESARROLLO INTEGRAL DE LA FAMILIA DE CELAYA.
Estado Analítico del Ejercicio del Presupuesto de Egresos Detallado - LDF
Clasificación de Servicios Personales por Categoría
al 31 de Diciembre de 2018
PESOS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</si>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</sst>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1"/>
      <name val="Times New Roman"/>
      <family val="2"/>
    </font>
    <font>
      <b/>
      <sz val="8"/>
      <color theme="1"/>
      <name val="}"/>
    </font>
    <font>
      <sz val="8"/>
      <color theme="1"/>
      <name val="}"/>
    </font>
    <font>
      <sz val="9"/>
      <color theme="0"/>
      <name val="Intro Book"/>
      <family val="3"/>
    </font>
    <font>
      <sz val="8"/>
      <color theme="1"/>
      <name val="Arial Narrow"/>
      <family val="2"/>
    </font>
    <font>
      <sz val="9"/>
      <color theme="1"/>
      <name val="Intro Book"/>
      <family val="3"/>
    </font>
    <font>
      <sz val="10"/>
      <color theme="1"/>
      <name val="}"/>
    </font>
    <font>
      <sz val="8"/>
      <color theme="0"/>
      <name val="Intro Book"/>
      <family val="3"/>
    </font>
    <font>
      <sz val="11"/>
      <name val="Calibri"/>
      <family val="2"/>
      <scheme val="minor"/>
    </font>
    <font>
      <b/>
      <sz val="8"/>
      <color theme="0"/>
      <name val="}"/>
    </font>
  </fonts>
  <fills count="5">
    <fill>
      <patternFill patternType="none"/>
    </fill>
    <fill>
      <patternFill patternType="gray125"/>
    </fill>
    <fill>
      <gradientFill degree="90">
        <stop position="0">
          <color theme="4"/>
        </stop>
        <stop position="1">
          <color theme="8" tint="-0.49803155613879818"/>
        </stop>
      </gradientFill>
    </fill>
    <fill>
      <patternFill patternType="solid">
        <fgColor theme="0"/>
        <bgColor indexed="64"/>
      </patternFill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3" fillId="0" borderId="0"/>
    <xf numFmtId="44" fontId="8" fillId="0" borderId="0" applyFont="0" applyFill="0" applyBorder="0" applyAlignment="0" applyProtection="0"/>
    <xf numFmtId="0" fontId="8" fillId="0" borderId="0"/>
  </cellStyleXfs>
  <cellXfs count="136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4" fontId="4" fillId="0" borderId="4" xfId="0" applyNumberFormat="1" applyFont="1" applyBorder="1" applyAlignment="1">
      <alignment vertical="center"/>
    </xf>
    <xf numFmtId="4" fontId="3" fillId="0" borderId="4" xfId="0" applyNumberFormat="1" applyFont="1" applyBorder="1" applyAlignment="1">
      <alignment vertical="center"/>
    </xf>
    <xf numFmtId="0" fontId="3" fillId="0" borderId="0" xfId="0" applyFont="1"/>
    <xf numFmtId="0" fontId="6" fillId="0" borderId="0" xfId="2" applyFont="1" applyFill="1" applyBorder="1" applyAlignment="1" applyProtection="1">
      <alignment horizontal="left" vertical="center"/>
      <protection locked="0"/>
    </xf>
    <xf numFmtId="0" fontId="6" fillId="0" borderId="0" xfId="2" applyFont="1" applyAlignment="1">
      <alignment vertical="top"/>
    </xf>
    <xf numFmtId="0" fontId="6" fillId="0" borderId="0" xfId="2" applyFont="1" applyAlignment="1">
      <alignment vertical="top" wrapText="1"/>
    </xf>
    <xf numFmtId="4" fontId="3" fillId="0" borderId="3" xfId="0" applyNumberFormat="1" applyFont="1" applyBorder="1" applyAlignment="1">
      <alignment vertical="center"/>
    </xf>
    <xf numFmtId="4" fontId="3" fillId="0" borderId="4" xfId="0" applyNumberFormat="1" applyFont="1" applyFill="1" applyBorder="1" applyAlignment="1">
      <alignment vertical="center"/>
    </xf>
    <xf numFmtId="0" fontId="6" fillId="0" borderId="0" xfId="2" applyFont="1" applyFill="1" applyBorder="1" applyAlignment="1" applyProtection="1">
      <alignment vertical="top"/>
      <protection locked="0"/>
    </xf>
    <xf numFmtId="0" fontId="6" fillId="0" borderId="0" xfId="2" applyFont="1" applyFill="1" applyBorder="1" applyAlignment="1" applyProtection="1">
      <alignment vertical="top" wrapText="1"/>
      <protection locked="0"/>
    </xf>
    <xf numFmtId="4" fontId="6" fillId="0" borderId="0" xfId="2" applyNumberFormat="1" applyFont="1" applyFill="1" applyBorder="1" applyAlignment="1" applyProtection="1">
      <alignment vertical="top" wrapText="1"/>
      <protection locked="0"/>
    </xf>
    <xf numFmtId="43" fontId="4" fillId="0" borderId="4" xfId="1" applyFont="1" applyBorder="1" applyAlignment="1">
      <alignment vertical="center"/>
    </xf>
    <xf numFmtId="43" fontId="3" fillId="0" borderId="4" xfId="1" applyFont="1" applyBorder="1" applyAlignment="1">
      <alignment vertical="center"/>
    </xf>
    <xf numFmtId="43" fontId="3" fillId="0" borderId="4" xfId="1" applyFont="1" applyFill="1" applyBorder="1" applyAlignment="1">
      <alignment vertical="center"/>
    </xf>
    <xf numFmtId="43" fontId="3" fillId="0" borderId="0" xfId="1" applyFont="1"/>
    <xf numFmtId="43" fontId="6" fillId="0" borderId="0" xfId="1" applyFont="1" applyFill="1" applyBorder="1" applyAlignment="1" applyProtection="1">
      <alignment vertical="top" wrapText="1"/>
      <protection locked="0"/>
    </xf>
    <xf numFmtId="43" fontId="0" fillId="0" borderId="0" xfId="1" applyFont="1"/>
    <xf numFmtId="43" fontId="6" fillId="0" borderId="0" xfId="1" applyFont="1" applyAlignment="1">
      <alignment vertical="top"/>
    </xf>
    <xf numFmtId="43" fontId="6" fillId="0" borderId="0" xfId="1" applyFont="1" applyAlignment="1">
      <alignment vertical="top" wrapText="1"/>
    </xf>
    <xf numFmtId="0" fontId="2" fillId="2" borderId="6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vertical="center"/>
    </xf>
    <xf numFmtId="4" fontId="3" fillId="0" borderId="9" xfId="0" applyNumberFormat="1" applyFont="1" applyBorder="1" applyAlignment="1">
      <alignment vertical="center"/>
    </xf>
    <xf numFmtId="0" fontId="9" fillId="0" borderId="8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top"/>
    </xf>
    <xf numFmtId="0" fontId="10" fillId="0" borderId="13" xfId="0" applyFont="1" applyBorder="1" applyAlignment="1">
      <alignment horizontal="left" vertical="center" indent="2"/>
    </xf>
    <xf numFmtId="43" fontId="12" fillId="0" borderId="8" xfId="1" applyFont="1" applyBorder="1"/>
    <xf numFmtId="43" fontId="6" fillId="0" borderId="4" xfId="1" applyFont="1" applyFill="1" applyBorder="1" applyProtection="1">
      <protection locked="0"/>
    </xf>
    <xf numFmtId="43" fontId="12" fillId="0" borderId="0" xfId="1" applyFont="1"/>
    <xf numFmtId="43" fontId="12" fillId="0" borderId="0" xfId="1" applyFont="1" applyFill="1"/>
    <xf numFmtId="0" fontId="13" fillId="0" borderId="8" xfId="0" applyFont="1" applyBorder="1" applyAlignment="1">
      <alignment horizontal="left" vertical="top"/>
    </xf>
    <xf numFmtId="0" fontId="14" fillId="0" borderId="8" xfId="0" applyFont="1" applyBorder="1"/>
    <xf numFmtId="0" fontId="4" fillId="0" borderId="13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 indent="2"/>
    </xf>
    <xf numFmtId="0" fontId="3" fillId="0" borderId="13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4" fillId="0" borderId="13" xfId="0" applyFont="1" applyBorder="1" applyAlignment="1">
      <alignment horizontal="left" vertical="center" indent="1"/>
    </xf>
    <xf numFmtId="0" fontId="14" fillId="0" borderId="10" xfId="0" applyFont="1" applyBorder="1"/>
    <xf numFmtId="0" fontId="3" fillId="0" borderId="12" xfId="0" applyFont="1" applyBorder="1" applyAlignment="1">
      <alignment horizontal="left" vertical="center"/>
    </xf>
    <xf numFmtId="0" fontId="14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1" xfId="5" applyFont="1" applyBorder="1"/>
    <xf numFmtId="0" fontId="4" fillId="0" borderId="2" xfId="5" applyFont="1" applyBorder="1" applyAlignment="1">
      <alignment horizontal="justify" vertical="center" wrapText="1"/>
    </xf>
    <xf numFmtId="4" fontId="3" fillId="0" borderId="3" xfId="5" applyNumberFormat="1" applyFont="1" applyBorder="1" applyAlignment="1">
      <alignment vertical="center"/>
    </xf>
    <xf numFmtId="0" fontId="4" fillId="0" borderId="8" xfId="5" applyFont="1" applyBorder="1" applyAlignment="1">
      <alignment horizontal="left" vertical="center" wrapText="1"/>
    </xf>
    <xf numFmtId="0" fontId="4" fillId="0" borderId="13" xfId="5" applyFont="1" applyBorder="1" applyAlignment="1">
      <alignment horizontal="left" vertical="center" wrapText="1"/>
    </xf>
    <xf numFmtId="0" fontId="4" fillId="0" borderId="8" xfId="5" applyFont="1" applyBorder="1" applyAlignment="1">
      <alignment horizontal="left" vertical="center"/>
    </xf>
    <xf numFmtId="0" fontId="4" fillId="0" borderId="13" xfId="5" applyFont="1" applyBorder="1" applyAlignment="1">
      <alignment horizontal="left" vertical="center"/>
    </xf>
    <xf numFmtId="4" fontId="4" fillId="0" borderId="4" xfId="5" applyNumberFormat="1" applyFont="1" applyBorder="1" applyAlignment="1">
      <alignment vertical="center"/>
    </xf>
    <xf numFmtId="0" fontId="15" fillId="0" borderId="8" xfId="5" applyFont="1" applyBorder="1" applyAlignment="1">
      <alignment horizontal="left"/>
    </xf>
    <xf numFmtId="0" fontId="3" fillId="0" borderId="13" xfId="5" applyFont="1" applyBorder="1" applyAlignment="1">
      <alignment horizontal="left" vertical="center" indent="2"/>
    </xf>
    <xf numFmtId="4" fontId="3" fillId="0" borderId="4" xfId="5" applyNumberFormat="1" applyFont="1" applyBorder="1" applyAlignment="1">
      <alignment vertical="center"/>
    </xf>
    <xf numFmtId="0" fontId="3" fillId="0" borderId="8" xfId="5" applyFont="1" applyBorder="1"/>
    <xf numFmtId="0" fontId="4" fillId="0" borderId="13" xfId="5" applyFont="1" applyBorder="1" applyAlignment="1">
      <alignment horizontal="left" vertical="center" indent="1"/>
    </xf>
    <xf numFmtId="0" fontId="8" fillId="0" borderId="13" xfId="5" applyBorder="1" applyAlignment="1">
      <alignment horizontal="left" vertical="center"/>
    </xf>
    <xf numFmtId="4" fontId="3" fillId="0" borderId="4" xfId="5" applyNumberFormat="1" applyFont="1" applyFill="1" applyBorder="1" applyAlignment="1">
      <alignment vertical="center"/>
    </xf>
    <xf numFmtId="0" fontId="3" fillId="0" borderId="13" xfId="5" applyFont="1" applyBorder="1" applyAlignment="1">
      <alignment horizontal="left" vertical="center" wrapText="1" indent="2"/>
    </xf>
    <xf numFmtId="0" fontId="3" fillId="0" borderId="10" xfId="5" applyFont="1" applyBorder="1"/>
    <xf numFmtId="0" fontId="4" fillId="0" borderId="12" xfId="5" applyFont="1" applyBorder="1" applyAlignment="1">
      <alignment horizontal="justify" vertical="center"/>
    </xf>
    <xf numFmtId="4" fontId="4" fillId="0" borderId="9" xfId="5" applyNumberFormat="1" applyFont="1" applyBorder="1" applyAlignment="1">
      <alignment vertical="center"/>
    </xf>
    <xf numFmtId="4" fontId="3" fillId="0" borderId="0" xfId="0" applyNumberFormat="1" applyFont="1"/>
    <xf numFmtId="0" fontId="7" fillId="0" borderId="3" xfId="0" applyFont="1" applyBorder="1" applyAlignment="1">
      <alignment horizontal="left" vertical="center" wrapText="1"/>
    </xf>
    <xf numFmtId="4" fontId="7" fillId="0" borderId="3" xfId="0" applyNumberFormat="1" applyFont="1" applyBorder="1" applyAlignment="1">
      <alignment vertical="center"/>
    </xf>
    <xf numFmtId="0" fontId="6" fillId="0" borderId="4" xfId="0" applyFont="1" applyBorder="1" applyAlignment="1">
      <alignment horizontal="left" vertical="center" wrapText="1" indent="1"/>
    </xf>
    <xf numFmtId="4" fontId="6" fillId="0" borderId="4" xfId="5" applyNumberFormat="1" applyFont="1" applyBorder="1" applyAlignment="1">
      <alignment vertical="center"/>
    </xf>
    <xf numFmtId="4" fontId="7" fillId="0" borderId="4" xfId="0" applyNumberFormat="1" applyFont="1" applyBorder="1" applyAlignment="1">
      <alignment vertical="center"/>
    </xf>
    <xf numFmtId="0" fontId="6" fillId="0" borderId="4" xfId="0" applyFont="1" applyBorder="1" applyAlignment="1">
      <alignment horizontal="left" vertical="center" wrapText="1" indent="2"/>
    </xf>
    <xf numFmtId="4" fontId="6" fillId="0" borderId="4" xfId="0" applyNumberFormat="1" applyFont="1" applyBorder="1" applyAlignment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4" fontId="6" fillId="0" borderId="9" xfId="0" applyNumberFormat="1" applyFont="1" applyBorder="1" applyAlignment="1">
      <alignment vertical="center"/>
    </xf>
    <xf numFmtId="0" fontId="6" fillId="0" borderId="0" xfId="0" applyFont="1"/>
    <xf numFmtId="0" fontId="16" fillId="0" borderId="0" xfId="0" applyFont="1"/>
    <xf numFmtId="43" fontId="9" fillId="0" borderId="3" xfId="1" applyFont="1" applyBorder="1" applyAlignment="1">
      <alignment vertical="center"/>
    </xf>
    <xf numFmtId="43" fontId="9" fillId="0" borderId="4" xfId="1" applyFont="1" applyBorder="1" applyAlignment="1">
      <alignment vertical="center"/>
    </xf>
    <xf numFmtId="43" fontId="10" fillId="0" borderId="4" xfId="1" applyFont="1" applyBorder="1" applyAlignment="1">
      <alignment vertical="center"/>
    </xf>
    <xf numFmtId="43" fontId="9" fillId="0" borderId="8" xfId="1" applyFont="1" applyBorder="1" applyAlignment="1">
      <alignment vertical="center"/>
    </xf>
    <xf numFmtId="43" fontId="6" fillId="0" borderId="8" xfId="1" applyFont="1" applyFill="1" applyBorder="1" applyProtection="1">
      <protection locked="0"/>
    </xf>
    <xf numFmtId="43" fontId="0" fillId="0" borderId="0" xfId="1" applyFont="1" applyProtection="1">
      <protection locked="0"/>
    </xf>
    <xf numFmtId="43" fontId="0" fillId="0" borderId="8" xfId="1" applyFont="1" applyBorder="1" applyProtection="1">
      <protection locked="0"/>
    </xf>
    <xf numFmtId="43" fontId="6" fillId="3" borderId="4" xfId="1" applyFont="1" applyFill="1" applyBorder="1" applyProtection="1">
      <protection locked="0"/>
    </xf>
    <xf numFmtId="43" fontId="9" fillId="0" borderId="4" xfId="1" applyFont="1" applyFill="1" applyBorder="1" applyAlignment="1">
      <alignment vertical="center"/>
    </xf>
    <xf numFmtId="43" fontId="10" fillId="0" borderId="8" xfId="1" applyFont="1" applyBorder="1" applyAlignment="1">
      <alignment vertical="center"/>
    </xf>
    <xf numFmtId="43" fontId="10" fillId="0" borderId="4" xfId="1" applyFont="1" applyFill="1" applyBorder="1" applyAlignment="1">
      <alignment vertical="center"/>
    </xf>
    <xf numFmtId="43" fontId="4" fillId="0" borderId="4" xfId="1" applyFont="1" applyFill="1" applyBorder="1" applyAlignment="1">
      <alignment vertical="center"/>
    </xf>
    <xf numFmtId="43" fontId="3" fillId="0" borderId="9" xfId="1" applyFont="1" applyBorder="1" applyAlignment="1">
      <alignment vertical="center"/>
    </xf>
    <xf numFmtId="43" fontId="14" fillId="0" borderId="0" xfId="1" applyFont="1"/>
    <xf numFmtId="0" fontId="2" fillId="4" borderId="5" xfId="5" applyFont="1" applyFill="1" applyBorder="1" applyAlignment="1" applyProtection="1">
      <alignment horizontal="center" vertical="center" wrapText="1"/>
      <protection locked="0"/>
    </xf>
    <xf numFmtId="0" fontId="2" fillId="4" borderId="6" xfId="5" applyFont="1" applyFill="1" applyBorder="1" applyAlignment="1" applyProtection="1">
      <alignment horizontal="center" vertical="center" wrapText="1"/>
      <protection locked="0"/>
    </xf>
    <xf numFmtId="0" fontId="2" fillId="4" borderId="7" xfId="5" applyFont="1" applyFill="1" applyBorder="1" applyAlignment="1" applyProtection="1">
      <alignment horizontal="center" vertical="center" wrapText="1"/>
      <protection locked="0"/>
    </xf>
    <xf numFmtId="0" fontId="17" fillId="4" borderId="5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43" fontId="17" fillId="4" borderId="5" xfId="1" applyFont="1" applyFill="1" applyBorder="1" applyAlignment="1">
      <alignment horizontal="center" vertical="center"/>
    </xf>
    <xf numFmtId="43" fontId="17" fillId="4" borderId="6" xfId="1" applyFont="1" applyFill="1" applyBorder="1" applyAlignment="1">
      <alignment horizontal="center" vertical="center"/>
    </xf>
    <xf numFmtId="43" fontId="17" fillId="4" borderId="7" xfId="1" applyFont="1" applyFill="1" applyBorder="1" applyAlignment="1">
      <alignment horizontal="center" vertical="center"/>
    </xf>
    <xf numFmtId="43" fontId="17" fillId="4" borderId="3" xfId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43" fontId="17" fillId="4" borderId="11" xfId="1" applyFont="1" applyFill="1" applyBorder="1" applyAlignment="1">
      <alignment horizontal="center" vertical="center"/>
    </xf>
    <xf numFmtId="43" fontId="17" fillId="4" borderId="11" xfId="1" applyFont="1" applyFill="1" applyBorder="1" applyAlignment="1">
      <alignment horizontal="center" vertical="center" wrapText="1"/>
    </xf>
    <xf numFmtId="43" fontId="17" fillId="4" borderId="9" xfId="1" applyFont="1" applyFill="1" applyBorder="1" applyAlignment="1">
      <alignment horizontal="center" vertical="top"/>
    </xf>
    <xf numFmtId="0" fontId="2" fillId="4" borderId="1" xfId="5" applyFont="1" applyFill="1" applyBorder="1" applyAlignment="1">
      <alignment horizontal="center" vertical="center"/>
    </xf>
    <xf numFmtId="0" fontId="2" fillId="4" borderId="2" xfId="5" applyFont="1" applyFill="1" applyBorder="1" applyAlignment="1">
      <alignment horizontal="center" vertical="center"/>
    </xf>
    <xf numFmtId="0" fontId="2" fillId="4" borderId="9" xfId="5" applyFont="1" applyFill="1" applyBorder="1" applyAlignment="1">
      <alignment horizontal="center" vertical="center" wrapText="1"/>
    </xf>
    <xf numFmtId="0" fontId="2" fillId="4" borderId="4" xfId="5" applyFont="1" applyFill="1" applyBorder="1" applyAlignment="1">
      <alignment horizontal="center" vertical="center" wrapText="1"/>
    </xf>
    <xf numFmtId="0" fontId="2" fillId="4" borderId="10" xfId="5" applyFont="1" applyFill="1" applyBorder="1" applyAlignment="1">
      <alignment horizontal="center" vertical="center"/>
    </xf>
    <xf numFmtId="0" fontId="2" fillId="4" borderId="12" xfId="5" applyFont="1" applyFill="1" applyBorder="1" applyAlignment="1">
      <alignment horizontal="center" vertical="center"/>
    </xf>
    <xf numFmtId="0" fontId="2" fillId="4" borderId="11" xfId="5" applyFont="1" applyFill="1" applyBorder="1" applyAlignment="1">
      <alignment horizontal="center" vertical="center" wrapText="1"/>
    </xf>
    <xf numFmtId="0" fontId="2" fillId="4" borderId="9" xfId="5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</cellXfs>
  <cellStyles count="6">
    <cellStyle name="Millares" xfId="1" builtinId="3"/>
    <cellStyle name="Moneda 2" xfId="4" xr:uid="{DFC5EBCA-2D25-4703-A106-E75A91876A3A}"/>
    <cellStyle name="Normal" xfId="0" builtinId="0"/>
    <cellStyle name="Normal 2" xfId="3" xr:uid="{58B3D1D0-5DB1-4DEF-90EC-B6A8DC8A0BA3}"/>
    <cellStyle name="Normal 2 2" xfId="2" xr:uid="{734AF6A9-E0BF-4F3F-863D-A2F4C858B701}"/>
    <cellStyle name="Normal 3" xfId="5" xr:uid="{FEF79580-E72F-411D-AE9D-1E3E7F7E73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161</xdr:row>
      <xdr:rowOff>0</xdr:rowOff>
    </xdr:from>
    <xdr:to>
      <xdr:col>2</xdr:col>
      <xdr:colOff>0</xdr:colOff>
      <xdr:row>164</xdr:row>
      <xdr:rowOff>47625</xdr:rowOff>
    </xdr:to>
    <xdr:grpSp>
      <xdr:nvGrpSpPr>
        <xdr:cNvPr id="2" name="Grupo 2">
          <a:extLst>
            <a:ext uri="{FF2B5EF4-FFF2-40B4-BE49-F238E27FC236}">
              <a16:creationId xmlns:a16="http://schemas.microsoft.com/office/drawing/2014/main" id="{208D275F-4288-4541-BE19-91490C263043}"/>
            </a:ext>
          </a:extLst>
        </xdr:cNvPr>
        <xdr:cNvGrpSpPr>
          <a:grpSpLocks/>
        </xdr:cNvGrpSpPr>
      </xdr:nvGrpSpPr>
      <xdr:grpSpPr bwMode="auto">
        <a:xfrm>
          <a:off x="5467350" y="31137225"/>
          <a:ext cx="0" cy="619125"/>
          <a:chOff x="-83811" y="40759204"/>
          <a:chExt cx="1098062" cy="385484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F5ACD07D-2524-4977-B0E6-721CA0A414E8}"/>
              </a:ext>
            </a:extLst>
          </xdr:cNvPr>
          <xdr:cNvSpPr txBox="1"/>
        </xdr:nvSpPr>
        <xdr:spPr>
          <a:xfrm>
            <a:off x="5467350" y="-1615275555"/>
            <a:ext cx="0" cy="385484"/>
          </a:xfrm>
          <a:prstGeom prst="rect">
            <a:avLst/>
          </a:prstGeom>
          <a:solidFill>
            <a:schemeClr val="lt1"/>
          </a:solidFill>
          <a:ln w="12700" cmpd="sng">
            <a:noFill/>
            <a:prstDash val="soli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L.T.S</a:t>
            </a:r>
            <a:r>
              <a:rPr lang="es-MX" sz="1100" b="1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María del Carmen Núñez Mares</a:t>
            </a:r>
            <a:endPara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algn="ctr"/>
            <a:r>
              <a:rPr lang="es-MX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Directora</a:t>
            </a:r>
            <a:r>
              <a:rPr lang="es-MX" sz="1100" b="1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General</a:t>
            </a:r>
            <a:endParaRPr lang="es-MX" sz="1100"/>
          </a:p>
        </xdr:txBody>
      </xdr:sp>
      <xdr:cxnSp macro="">
        <xdr:nvCxnSpPr>
          <xdr:cNvPr id="4" name="Conector recto 3">
            <a:extLst>
              <a:ext uri="{FF2B5EF4-FFF2-40B4-BE49-F238E27FC236}">
                <a16:creationId xmlns:a16="http://schemas.microsoft.com/office/drawing/2014/main" id="{96197E9D-12F8-4796-8928-5A78F37B0A3C}"/>
              </a:ext>
            </a:extLst>
          </xdr:cNvPr>
          <xdr:cNvCxnSpPr/>
        </xdr:nvCxnSpPr>
        <xdr:spPr>
          <a:xfrm>
            <a:off x="5467350" y="-1628135028"/>
            <a:ext cx="0" cy="5931"/>
          </a:xfrm>
          <a:prstGeom prst="line">
            <a:avLst/>
          </a:prstGeom>
          <a:ln>
            <a:solidFill>
              <a:schemeClr val="tx1">
                <a:lumMod val="95000"/>
                <a:lumOff val="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0</xdr:col>
      <xdr:colOff>123825</xdr:colOff>
      <xdr:row>0</xdr:row>
      <xdr:rowOff>57150</xdr:rowOff>
    </xdr:from>
    <xdr:to>
      <xdr:col>1</xdr:col>
      <xdr:colOff>600075</xdr:colOff>
      <xdr:row>0</xdr:row>
      <xdr:rowOff>466725</xdr:rowOff>
    </xdr:to>
    <xdr:pic>
      <xdr:nvPicPr>
        <xdr:cNvPr id="6" name="10 Imagen" descr="C:\Users\DIF\AppData\Local\Microsoft\Windows\INetCache\Content.Outlook\EZ0UNF0Z\DEGRADADOS.png">
          <a:extLst>
            <a:ext uri="{FF2B5EF4-FFF2-40B4-BE49-F238E27FC236}">
              <a16:creationId xmlns:a16="http://schemas.microsoft.com/office/drawing/2014/main" id="{1A175B4E-3B3A-4B6D-8E99-7E52A7CDB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7524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180975</xdr:rowOff>
    </xdr:from>
    <xdr:to>
      <xdr:col>0</xdr:col>
      <xdr:colOff>1028700</xdr:colOff>
      <xdr:row>0</xdr:row>
      <xdr:rowOff>590550</xdr:rowOff>
    </xdr:to>
    <xdr:pic>
      <xdr:nvPicPr>
        <xdr:cNvPr id="3" name="10 Imagen" descr="C:\Users\DIF\AppData\Local\Microsoft\Windows\INetCache\Content.Outlook\EZ0UNF0Z\DEGRADADOS.png">
          <a:extLst>
            <a:ext uri="{FF2B5EF4-FFF2-40B4-BE49-F238E27FC236}">
              <a16:creationId xmlns:a16="http://schemas.microsoft.com/office/drawing/2014/main" id="{C97AD891-3187-4AD2-A31A-7F88A33C4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80975"/>
          <a:ext cx="7524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87</xdr:row>
      <xdr:rowOff>0</xdr:rowOff>
    </xdr:from>
    <xdr:to>
      <xdr:col>2</xdr:col>
      <xdr:colOff>0</xdr:colOff>
      <xdr:row>90</xdr:row>
      <xdr:rowOff>47625</xdr:rowOff>
    </xdr:to>
    <xdr:grpSp>
      <xdr:nvGrpSpPr>
        <xdr:cNvPr id="2" name="Grupo 2">
          <a:extLst>
            <a:ext uri="{FF2B5EF4-FFF2-40B4-BE49-F238E27FC236}">
              <a16:creationId xmlns:a16="http://schemas.microsoft.com/office/drawing/2014/main" id="{7123FFB4-6A63-4B22-9D34-18692C96AB9D}"/>
            </a:ext>
          </a:extLst>
        </xdr:cNvPr>
        <xdr:cNvGrpSpPr>
          <a:grpSpLocks/>
        </xdr:cNvGrpSpPr>
      </xdr:nvGrpSpPr>
      <xdr:grpSpPr bwMode="auto">
        <a:xfrm>
          <a:off x="4095750" y="17373600"/>
          <a:ext cx="0" cy="619125"/>
          <a:chOff x="-3360835" y="40704135"/>
          <a:chExt cx="1082821" cy="392368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54925265-1EED-4448-A098-8BFDE9CD14B8}"/>
              </a:ext>
            </a:extLst>
          </xdr:cNvPr>
          <xdr:cNvSpPr txBox="1"/>
        </xdr:nvSpPr>
        <xdr:spPr>
          <a:xfrm>
            <a:off x="4095750" y="-1082137916"/>
            <a:ext cx="0" cy="386332"/>
          </a:xfrm>
          <a:prstGeom prst="rect">
            <a:avLst/>
          </a:prstGeom>
          <a:solidFill>
            <a:schemeClr val="lt1"/>
          </a:solidFill>
          <a:ln w="12700" cmpd="sng">
            <a:noFill/>
            <a:prstDash val="soli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L.T.S</a:t>
            </a:r>
            <a:r>
              <a:rPr lang="es-MX" sz="1100" b="1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María del Carmen Núñez Mares</a:t>
            </a:r>
            <a:endPara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algn="ctr"/>
            <a:r>
              <a:rPr lang="es-MX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Directora</a:t>
            </a:r>
            <a:r>
              <a:rPr lang="es-MX" sz="1100" b="1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General</a:t>
            </a:r>
            <a:endParaRPr lang="es-MX" sz="1100"/>
          </a:p>
        </xdr:txBody>
      </xdr:sp>
      <xdr:cxnSp macro="">
        <xdr:nvCxnSpPr>
          <xdr:cNvPr id="4" name="Conector recto 3">
            <a:extLst>
              <a:ext uri="{FF2B5EF4-FFF2-40B4-BE49-F238E27FC236}">
                <a16:creationId xmlns:a16="http://schemas.microsoft.com/office/drawing/2014/main" id="{C4A8F7BE-6604-41A6-87D5-6AA554F1A8BB}"/>
              </a:ext>
            </a:extLst>
          </xdr:cNvPr>
          <xdr:cNvCxnSpPr/>
        </xdr:nvCxnSpPr>
        <xdr:spPr>
          <a:xfrm>
            <a:off x="4095750" y="-1086667406"/>
            <a:ext cx="0" cy="6036"/>
          </a:xfrm>
          <a:prstGeom prst="line">
            <a:avLst/>
          </a:prstGeom>
          <a:ln>
            <a:solidFill>
              <a:schemeClr val="tx1">
                <a:lumMod val="95000"/>
                <a:lumOff val="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0</xdr:col>
      <xdr:colOff>219075</xdr:colOff>
      <xdr:row>0</xdr:row>
      <xdr:rowOff>85725</xdr:rowOff>
    </xdr:from>
    <xdr:to>
      <xdr:col>1</xdr:col>
      <xdr:colOff>638175</xdr:colOff>
      <xdr:row>0</xdr:row>
      <xdr:rowOff>495300</xdr:rowOff>
    </xdr:to>
    <xdr:pic>
      <xdr:nvPicPr>
        <xdr:cNvPr id="6" name="10 Imagen" descr="C:\Users\DIF\AppData\Local\Microsoft\Windows\INetCache\Content.Outlook\EZ0UNF0Z\DEGRADADOS.png">
          <a:extLst>
            <a:ext uri="{FF2B5EF4-FFF2-40B4-BE49-F238E27FC236}">
              <a16:creationId xmlns:a16="http://schemas.microsoft.com/office/drawing/2014/main" id="{9560A30B-2283-42B0-9B43-700BBB682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85725"/>
          <a:ext cx="7524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171450</xdr:rowOff>
    </xdr:from>
    <xdr:to>
      <xdr:col>0</xdr:col>
      <xdr:colOff>876300</xdr:colOff>
      <xdr:row>0</xdr:row>
      <xdr:rowOff>581025</xdr:rowOff>
    </xdr:to>
    <xdr:pic>
      <xdr:nvPicPr>
        <xdr:cNvPr id="3" name="10 Imagen" descr="C:\Users\DIF\AppData\Local\Microsoft\Windows\INetCache\Content.Outlook\EZ0UNF0Z\DEGRADADOS.png">
          <a:extLst>
            <a:ext uri="{FF2B5EF4-FFF2-40B4-BE49-F238E27FC236}">
              <a16:creationId xmlns:a16="http://schemas.microsoft.com/office/drawing/2014/main" id="{8EB27B5A-D7A2-490D-9140-3D6269E18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71450"/>
          <a:ext cx="7524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2CEE8-017D-4A88-BBCD-B8117F62AECA}">
  <dimension ref="A1:H166"/>
  <sheetViews>
    <sheetView tabSelected="1" workbookViewId="0">
      <selection activeCell="B15" sqref="B15"/>
    </sheetView>
  </sheetViews>
  <sheetFormatPr baseColWidth="10" defaultRowHeight="15"/>
  <cols>
    <col min="1" max="1" width="4.140625" style="47" customWidth="1"/>
    <col min="2" max="2" width="77.85546875" style="47" customWidth="1"/>
    <col min="3" max="8" width="14.42578125" style="104" customWidth="1"/>
  </cols>
  <sheetData>
    <row r="1" spans="1:8" ht="44.25" customHeight="1">
      <c r="A1" s="105" t="s">
        <v>23</v>
      </c>
      <c r="B1" s="106"/>
      <c r="C1" s="106"/>
      <c r="D1" s="106"/>
      <c r="E1" s="106"/>
      <c r="F1" s="106"/>
      <c r="G1" s="106"/>
      <c r="H1" s="107"/>
    </row>
    <row r="2" spans="1:8">
      <c r="A2" s="108"/>
      <c r="B2" s="109"/>
      <c r="C2" s="110" t="s">
        <v>24</v>
      </c>
      <c r="D2" s="111"/>
      <c r="E2" s="111"/>
      <c r="F2" s="111"/>
      <c r="G2" s="112"/>
      <c r="H2" s="113"/>
    </row>
    <row r="3" spans="1:8" ht="22.5">
      <c r="A3" s="114" t="s">
        <v>0</v>
      </c>
      <c r="B3" s="115"/>
      <c r="C3" s="116" t="s">
        <v>25</v>
      </c>
      <c r="D3" s="117" t="s">
        <v>26</v>
      </c>
      <c r="E3" s="116" t="s">
        <v>27</v>
      </c>
      <c r="F3" s="116" t="s">
        <v>2</v>
      </c>
      <c r="G3" s="116" t="s">
        <v>28</v>
      </c>
      <c r="H3" s="118" t="s">
        <v>29</v>
      </c>
    </row>
    <row r="4" spans="1:8">
      <c r="A4" s="24" t="s">
        <v>30</v>
      </c>
      <c r="B4" s="25"/>
      <c r="C4" s="91">
        <f t="shared" ref="C4:H4" si="0">C5+C13+C23+C33+C43+C53+C57+C66+C70</f>
        <v>48584285.049999997</v>
      </c>
      <c r="D4" s="91">
        <f t="shared" si="0"/>
        <v>3056255.97</v>
      </c>
      <c r="E4" s="91">
        <f t="shared" si="0"/>
        <v>51640541.019999996</v>
      </c>
      <c r="F4" s="91">
        <f t="shared" si="0"/>
        <v>41147142.68</v>
      </c>
      <c r="G4" s="91">
        <f t="shared" si="0"/>
        <v>45006313.940000005</v>
      </c>
      <c r="H4" s="91">
        <f t="shared" si="0"/>
        <v>5784140.6800000006</v>
      </c>
    </row>
    <row r="5" spans="1:8">
      <c r="A5" s="26" t="s">
        <v>31</v>
      </c>
      <c r="B5" s="27"/>
      <c r="C5" s="92">
        <f t="shared" ref="C5:H5" si="1">SUM(C6:C12)</f>
        <v>36189008.619999997</v>
      </c>
      <c r="D5" s="92">
        <f t="shared" si="1"/>
        <v>-372184.51</v>
      </c>
      <c r="E5" s="92">
        <f t="shared" si="1"/>
        <v>35816824.109999999</v>
      </c>
      <c r="F5" s="92">
        <f t="shared" si="1"/>
        <v>34755451.059999995</v>
      </c>
      <c r="G5" s="92">
        <f t="shared" si="1"/>
        <v>34018146.009999998</v>
      </c>
      <c r="H5" s="92">
        <f t="shared" si="1"/>
        <v>1061373.0500000014</v>
      </c>
    </row>
    <row r="6" spans="1:8">
      <c r="A6" s="28" t="s">
        <v>32</v>
      </c>
      <c r="B6" s="29" t="s">
        <v>33</v>
      </c>
      <c r="C6" s="93">
        <v>18997867.969999999</v>
      </c>
      <c r="D6" s="93">
        <v>-375043.11</v>
      </c>
      <c r="E6" s="93">
        <v>18622824.859999999</v>
      </c>
      <c r="F6" s="93">
        <v>18605551.059999999</v>
      </c>
      <c r="G6" s="93">
        <v>18139048.879999999</v>
      </c>
      <c r="H6" s="93">
        <v>17273.800000000745</v>
      </c>
    </row>
    <row r="7" spans="1:8">
      <c r="A7" s="28" t="s">
        <v>34</v>
      </c>
      <c r="B7" s="29" t="s">
        <v>35</v>
      </c>
      <c r="C7" s="93">
        <v>99000</v>
      </c>
      <c r="D7" s="93">
        <v>0</v>
      </c>
      <c r="E7" s="93">
        <v>99000</v>
      </c>
      <c r="F7" s="93">
        <v>93908.97</v>
      </c>
      <c r="G7" s="93">
        <v>93908.97</v>
      </c>
      <c r="H7" s="93">
        <v>5091.0299999999988</v>
      </c>
    </row>
    <row r="8" spans="1:8">
      <c r="A8" s="28" t="s">
        <v>36</v>
      </c>
      <c r="B8" s="29" t="s">
        <v>37</v>
      </c>
      <c r="C8" s="93">
        <v>4276559.84</v>
      </c>
      <c r="D8" s="93">
        <v>99985.75</v>
      </c>
      <c r="E8" s="93">
        <v>4376545.59</v>
      </c>
      <c r="F8" s="93">
        <v>4282270.32</v>
      </c>
      <c r="G8" s="93">
        <v>4184994.38</v>
      </c>
      <c r="H8" s="93">
        <v>94275.269999999553</v>
      </c>
    </row>
    <row r="9" spans="1:8">
      <c r="A9" s="28" t="s">
        <v>38</v>
      </c>
      <c r="B9" s="29" t="s">
        <v>39</v>
      </c>
      <c r="C9" s="93">
        <v>7058113.8200000003</v>
      </c>
      <c r="D9" s="93">
        <v>-133174.93</v>
      </c>
      <c r="E9" s="93">
        <v>6924938.8900000006</v>
      </c>
      <c r="F9" s="93">
        <v>6478774.6299999999</v>
      </c>
      <c r="G9" s="93">
        <v>6478774.6299999999</v>
      </c>
      <c r="H9" s="93">
        <v>446164.26000000071</v>
      </c>
    </row>
    <row r="10" spans="1:8">
      <c r="A10" s="28" t="s">
        <v>40</v>
      </c>
      <c r="B10" s="29" t="s">
        <v>41</v>
      </c>
      <c r="C10" s="93">
        <v>5757466.9900000002</v>
      </c>
      <c r="D10" s="93">
        <v>36047.78</v>
      </c>
      <c r="E10" s="93">
        <v>5793514.7700000005</v>
      </c>
      <c r="F10" s="93">
        <v>5294946.08</v>
      </c>
      <c r="G10" s="93">
        <v>5121419.1500000004</v>
      </c>
      <c r="H10" s="93">
        <v>498568.69000000041</v>
      </c>
    </row>
    <row r="11" spans="1:8">
      <c r="A11" s="28" t="s">
        <v>42</v>
      </c>
      <c r="B11" s="29" t="s">
        <v>43</v>
      </c>
      <c r="C11" s="93"/>
      <c r="D11" s="93"/>
      <c r="E11" s="93"/>
      <c r="F11" s="93"/>
      <c r="G11" s="93"/>
      <c r="H11" s="93"/>
    </row>
    <row r="12" spans="1:8">
      <c r="A12" s="28" t="s">
        <v>44</v>
      </c>
      <c r="B12" s="29" t="s">
        <v>45</v>
      </c>
      <c r="C12" s="93"/>
      <c r="D12" s="93"/>
      <c r="E12" s="93"/>
      <c r="F12" s="93"/>
      <c r="G12" s="93"/>
      <c r="H12" s="93"/>
    </row>
    <row r="13" spans="1:8">
      <c r="A13" s="26" t="s">
        <v>46</v>
      </c>
      <c r="B13" s="27"/>
      <c r="C13" s="94">
        <f t="shared" ref="C13:H13" si="2">SUM(C14:C22)</f>
        <v>2608257.23</v>
      </c>
      <c r="D13" s="94">
        <f t="shared" si="2"/>
        <v>692029.71000000008</v>
      </c>
      <c r="E13" s="94">
        <f t="shared" si="2"/>
        <v>3300286.94</v>
      </c>
      <c r="F13" s="94">
        <f t="shared" si="2"/>
        <v>3033796.92</v>
      </c>
      <c r="G13" s="94">
        <f t="shared" si="2"/>
        <v>3014290.28</v>
      </c>
      <c r="H13" s="94">
        <f t="shared" si="2"/>
        <v>266490.02</v>
      </c>
    </row>
    <row r="14" spans="1:8">
      <c r="A14" s="28" t="s">
        <v>47</v>
      </c>
      <c r="B14" s="29" t="s">
        <v>48</v>
      </c>
      <c r="C14" s="30">
        <v>766639</v>
      </c>
      <c r="D14" s="95">
        <v>165336.09</v>
      </c>
      <c r="E14" s="95">
        <v>931975.09</v>
      </c>
      <c r="F14" s="95">
        <v>766390.65</v>
      </c>
      <c r="G14" s="95">
        <v>754809.21</v>
      </c>
      <c r="H14" s="31">
        <v>165584.44</v>
      </c>
    </row>
    <row r="15" spans="1:8">
      <c r="A15" s="28" t="s">
        <v>49</v>
      </c>
      <c r="B15" s="29" t="s">
        <v>50</v>
      </c>
      <c r="C15" s="30">
        <v>387390</v>
      </c>
      <c r="D15" s="95">
        <v>191427.06</v>
      </c>
      <c r="E15" s="95">
        <v>578817.06000000006</v>
      </c>
      <c r="F15" s="95">
        <v>572698.46</v>
      </c>
      <c r="G15" s="95">
        <v>567116.46</v>
      </c>
      <c r="H15" s="31">
        <v>6118.6</v>
      </c>
    </row>
    <row r="16" spans="1:8">
      <c r="A16" s="28" t="s">
        <v>51</v>
      </c>
      <c r="B16" s="29" t="s">
        <v>52</v>
      </c>
      <c r="C16" s="31">
        <v>150000</v>
      </c>
      <c r="D16" s="95">
        <v>-16500</v>
      </c>
      <c r="E16" s="95">
        <v>133500</v>
      </c>
      <c r="F16" s="95">
        <v>132514.06</v>
      </c>
      <c r="G16" s="95">
        <v>132514.06</v>
      </c>
      <c r="H16" s="31">
        <v>985.94</v>
      </c>
    </row>
    <row r="17" spans="1:8">
      <c r="A17" s="28" t="s">
        <v>53</v>
      </c>
      <c r="B17" s="29" t="s">
        <v>54</v>
      </c>
      <c r="C17" s="31">
        <v>114000</v>
      </c>
      <c r="D17" s="31">
        <v>78402.789999999994</v>
      </c>
      <c r="E17" s="31">
        <v>192402.79</v>
      </c>
      <c r="F17" s="31">
        <v>180606.36</v>
      </c>
      <c r="G17" s="31">
        <v>180606.36</v>
      </c>
      <c r="H17" s="31">
        <v>11796.43</v>
      </c>
    </row>
    <row r="18" spans="1:8">
      <c r="A18" s="28" t="s">
        <v>55</v>
      </c>
      <c r="B18" s="29" t="s">
        <v>56</v>
      </c>
      <c r="C18" s="31">
        <v>45244</v>
      </c>
      <c r="D18" s="31">
        <v>-13521.18</v>
      </c>
      <c r="E18" s="31">
        <v>31722.82</v>
      </c>
      <c r="F18" s="31">
        <v>28335.61</v>
      </c>
      <c r="G18" s="31">
        <v>28335.61</v>
      </c>
      <c r="H18" s="31">
        <v>3387.21</v>
      </c>
    </row>
    <row r="19" spans="1:8">
      <c r="A19" s="28" t="s">
        <v>57</v>
      </c>
      <c r="B19" s="29" t="s">
        <v>58</v>
      </c>
      <c r="C19" s="31">
        <v>823000</v>
      </c>
      <c r="D19" s="31">
        <v>286999.59000000003</v>
      </c>
      <c r="E19" s="31">
        <v>1109999.5900000001</v>
      </c>
      <c r="F19" s="31">
        <v>1079540.74</v>
      </c>
      <c r="G19" s="31">
        <v>1079540.74</v>
      </c>
      <c r="H19" s="31">
        <v>30458.85</v>
      </c>
    </row>
    <row r="20" spans="1:8">
      <c r="A20" s="28" t="s">
        <v>59</v>
      </c>
      <c r="B20" s="29" t="s">
        <v>60</v>
      </c>
      <c r="C20" s="31">
        <v>50000</v>
      </c>
      <c r="D20" s="31">
        <v>-36845.870000000003</v>
      </c>
      <c r="E20" s="95">
        <v>13154.13</v>
      </c>
      <c r="F20" s="95">
        <v>9540.75</v>
      </c>
      <c r="G20" s="95">
        <v>9540.75</v>
      </c>
      <c r="H20" s="31">
        <v>3613.38</v>
      </c>
    </row>
    <row r="21" spans="1:8">
      <c r="A21" s="28" t="s">
        <v>61</v>
      </c>
      <c r="B21" s="29" t="s">
        <v>62</v>
      </c>
      <c r="C21" s="96"/>
      <c r="D21" s="31"/>
      <c r="E21" s="96">
        <v>0</v>
      </c>
      <c r="F21" s="97"/>
      <c r="G21" s="97"/>
      <c r="H21" s="97">
        <v>0</v>
      </c>
    </row>
    <row r="22" spans="1:8">
      <c r="A22" s="28" t="s">
        <v>63</v>
      </c>
      <c r="B22" s="29" t="s">
        <v>64</v>
      </c>
      <c r="C22" s="98">
        <v>271984.23</v>
      </c>
      <c r="D22" s="98">
        <v>36731.230000000003</v>
      </c>
      <c r="E22" s="98">
        <v>308715.46000000002</v>
      </c>
      <c r="F22" s="95">
        <v>264170.28999999998</v>
      </c>
      <c r="G22" s="31">
        <v>261827.09</v>
      </c>
      <c r="H22" s="31">
        <v>44545.17</v>
      </c>
    </row>
    <row r="23" spans="1:8">
      <c r="A23" s="26" t="s">
        <v>65</v>
      </c>
      <c r="B23" s="27"/>
      <c r="C23" s="92">
        <f>SUM(C24:C32)</f>
        <v>3337119.2</v>
      </c>
      <c r="D23" s="92">
        <f>SUM(D24:D32)</f>
        <v>535552.02</v>
      </c>
      <c r="E23" s="92">
        <f>SUM(E24:E32)</f>
        <v>3872671.22</v>
      </c>
      <c r="F23" s="92">
        <f>SUM(F24:F32)</f>
        <v>3357894.7</v>
      </c>
      <c r="G23" s="92">
        <f>SUM(G24:G32)</f>
        <v>3264619.99</v>
      </c>
      <c r="H23" s="94">
        <f>+SUM(H24:H32)</f>
        <v>514776.52000000008</v>
      </c>
    </row>
    <row r="24" spans="1:8">
      <c r="A24" s="28" t="s">
        <v>66</v>
      </c>
      <c r="B24" s="29" t="s">
        <v>67</v>
      </c>
      <c r="C24" s="31">
        <v>718092.86</v>
      </c>
      <c r="D24" s="31">
        <v>40184.18</v>
      </c>
      <c r="E24" s="31">
        <v>758277.04</v>
      </c>
      <c r="F24" s="31">
        <v>663228.86</v>
      </c>
      <c r="G24" s="31">
        <v>653232.56999999995</v>
      </c>
      <c r="H24" s="31">
        <v>95048.18</v>
      </c>
    </row>
    <row r="25" spans="1:8">
      <c r="A25" s="28" t="s">
        <v>68</v>
      </c>
      <c r="B25" s="29" t="s">
        <v>69</v>
      </c>
      <c r="C25" s="31">
        <v>244028.79999999999</v>
      </c>
      <c r="D25" s="31">
        <v>33464.39</v>
      </c>
      <c r="E25" s="31">
        <v>277493.19</v>
      </c>
      <c r="F25" s="31">
        <v>274661.19</v>
      </c>
      <c r="G25" s="31">
        <v>274661.19</v>
      </c>
      <c r="H25" s="31">
        <v>2832</v>
      </c>
    </row>
    <row r="26" spans="1:8">
      <c r="A26" s="28" t="s">
        <v>70</v>
      </c>
      <c r="B26" s="29" t="s">
        <v>71</v>
      </c>
      <c r="C26" s="32">
        <v>157278.84</v>
      </c>
      <c r="D26" s="32">
        <v>366553.05</v>
      </c>
      <c r="E26" s="32">
        <v>523831.89</v>
      </c>
      <c r="F26" s="33">
        <v>235019.36</v>
      </c>
      <c r="G26" s="33">
        <v>235019.36</v>
      </c>
      <c r="H26" s="31">
        <v>288812.53000000003</v>
      </c>
    </row>
    <row r="27" spans="1:8">
      <c r="A27" s="28" t="s">
        <v>72</v>
      </c>
      <c r="B27" s="29" t="s">
        <v>73</v>
      </c>
      <c r="C27" s="31">
        <v>336595.34</v>
      </c>
      <c r="D27" s="31">
        <v>-65755.45</v>
      </c>
      <c r="E27" s="31">
        <v>270839.89</v>
      </c>
      <c r="F27" s="31">
        <v>262646.99</v>
      </c>
      <c r="G27" s="31">
        <v>262646.99</v>
      </c>
      <c r="H27" s="31">
        <v>8192.9</v>
      </c>
    </row>
    <row r="28" spans="1:8">
      <c r="A28" s="28" t="s">
        <v>74</v>
      </c>
      <c r="B28" s="29" t="s">
        <v>75</v>
      </c>
      <c r="C28" s="32">
        <v>430168</v>
      </c>
      <c r="D28" s="32">
        <v>50327.21</v>
      </c>
      <c r="E28" s="32">
        <v>480495.21</v>
      </c>
      <c r="F28" s="33">
        <v>449193.75</v>
      </c>
      <c r="G28" s="33">
        <v>445867.75</v>
      </c>
      <c r="H28" s="31">
        <v>31301.46</v>
      </c>
    </row>
    <row r="29" spans="1:8">
      <c r="A29" s="28" t="s">
        <v>76</v>
      </c>
      <c r="B29" s="29" t="s">
        <v>77</v>
      </c>
      <c r="C29" s="31">
        <v>88000</v>
      </c>
      <c r="D29" s="31">
        <v>-50000</v>
      </c>
      <c r="E29" s="31">
        <v>38000</v>
      </c>
      <c r="F29" s="31">
        <v>36685.71</v>
      </c>
      <c r="G29" s="31">
        <v>36685.71</v>
      </c>
      <c r="H29" s="31">
        <v>1314.29</v>
      </c>
    </row>
    <row r="30" spans="1:8">
      <c r="A30" s="28" t="s">
        <v>78</v>
      </c>
      <c r="B30" s="29" t="s">
        <v>79</v>
      </c>
      <c r="C30" s="31">
        <v>167105.35999999999</v>
      </c>
      <c r="D30" s="31">
        <v>-36167.360000000001</v>
      </c>
      <c r="E30" s="31">
        <v>130938</v>
      </c>
      <c r="F30" s="31">
        <v>116824.01</v>
      </c>
      <c r="G30" s="31">
        <v>116824.01</v>
      </c>
      <c r="H30" s="31">
        <v>14113.99</v>
      </c>
    </row>
    <row r="31" spans="1:8">
      <c r="A31" s="28" t="s">
        <v>80</v>
      </c>
      <c r="B31" s="29" t="s">
        <v>81</v>
      </c>
      <c r="C31" s="31">
        <v>517850</v>
      </c>
      <c r="D31" s="31">
        <v>231111</v>
      </c>
      <c r="E31" s="31">
        <v>748961</v>
      </c>
      <c r="F31" s="31">
        <v>695484.73</v>
      </c>
      <c r="G31" s="31">
        <v>693575.31</v>
      </c>
      <c r="H31" s="31">
        <v>53476.27</v>
      </c>
    </row>
    <row r="32" spans="1:8">
      <c r="A32" s="28" t="s">
        <v>82</v>
      </c>
      <c r="B32" s="29" t="s">
        <v>83</v>
      </c>
      <c r="C32" s="31">
        <v>678000</v>
      </c>
      <c r="D32" s="31">
        <v>-34165</v>
      </c>
      <c r="E32" s="31">
        <v>643835</v>
      </c>
      <c r="F32" s="31">
        <v>624150.1</v>
      </c>
      <c r="G32" s="31">
        <v>546107.1</v>
      </c>
      <c r="H32" s="31">
        <v>19684.900000000001</v>
      </c>
    </row>
    <row r="33" spans="1:8">
      <c r="A33" s="26" t="s">
        <v>84</v>
      </c>
      <c r="B33" s="27"/>
      <c r="C33" s="92">
        <f>SUM(C34:C42)</f>
        <v>6300000</v>
      </c>
      <c r="D33" s="92">
        <f>SUM(D34:D42)</f>
        <v>1335763.17</v>
      </c>
      <c r="E33" s="92">
        <f>SUM(E34:E42)</f>
        <v>7635763.1699999999</v>
      </c>
      <c r="F33" s="99"/>
      <c r="G33" s="99">
        <f>SUM(G34:G42)</f>
        <v>3894248.14</v>
      </c>
      <c r="H33" s="92">
        <f>+SUM(H34:H42)</f>
        <v>3741515.03</v>
      </c>
    </row>
    <row r="34" spans="1:8">
      <c r="A34" s="28" t="s">
        <v>85</v>
      </c>
      <c r="B34" s="29" t="s">
        <v>86</v>
      </c>
      <c r="C34" s="31">
        <v>2100000</v>
      </c>
      <c r="D34" s="31">
        <v>1000000</v>
      </c>
      <c r="E34" s="31">
        <v>3100000</v>
      </c>
      <c r="F34" s="31">
        <v>0</v>
      </c>
      <c r="G34" s="31">
        <v>0</v>
      </c>
      <c r="H34" s="31">
        <v>3100000</v>
      </c>
    </row>
    <row r="35" spans="1:8">
      <c r="A35" s="28" t="s">
        <v>87</v>
      </c>
      <c r="B35" s="29" t="s">
        <v>88</v>
      </c>
      <c r="C35" s="31"/>
      <c r="D35" s="31"/>
      <c r="E35" s="31">
        <v>0</v>
      </c>
      <c r="F35" s="31"/>
      <c r="G35" s="31"/>
      <c r="H35" s="31">
        <v>0</v>
      </c>
    </row>
    <row r="36" spans="1:8">
      <c r="A36" s="28" t="s">
        <v>89</v>
      </c>
      <c r="B36" s="29" t="s">
        <v>90</v>
      </c>
      <c r="C36" s="31"/>
      <c r="D36" s="31"/>
      <c r="E36" s="31">
        <v>0</v>
      </c>
      <c r="F36" s="31"/>
      <c r="G36" s="31"/>
      <c r="H36" s="31">
        <v>0</v>
      </c>
    </row>
    <row r="37" spans="1:8">
      <c r="A37" s="28" t="s">
        <v>91</v>
      </c>
      <c r="B37" s="29" t="s">
        <v>92</v>
      </c>
      <c r="C37" s="31">
        <v>4200000</v>
      </c>
      <c r="D37" s="31">
        <v>330115.17</v>
      </c>
      <c r="E37" s="31">
        <v>4530115.17</v>
      </c>
      <c r="F37" s="31">
        <v>3888914.6</v>
      </c>
      <c r="G37" s="31">
        <v>3888914.6</v>
      </c>
      <c r="H37" s="31">
        <v>641200.56999999995</v>
      </c>
    </row>
    <row r="38" spans="1:8">
      <c r="A38" s="28" t="s">
        <v>93</v>
      </c>
      <c r="B38" s="29" t="s">
        <v>94</v>
      </c>
      <c r="C38" s="31">
        <v>0</v>
      </c>
      <c r="D38" s="31">
        <v>5648</v>
      </c>
      <c r="E38" s="31">
        <v>5648</v>
      </c>
      <c r="F38" s="31">
        <v>5333.54</v>
      </c>
      <c r="G38" s="31">
        <v>5333.54</v>
      </c>
      <c r="H38" s="31">
        <v>314.45999999999998</v>
      </c>
    </row>
    <row r="39" spans="1:8">
      <c r="A39" s="28" t="s">
        <v>95</v>
      </c>
      <c r="B39" s="29" t="s">
        <v>96</v>
      </c>
      <c r="C39" s="31"/>
      <c r="D39" s="31"/>
      <c r="E39" s="31"/>
      <c r="F39" s="31"/>
      <c r="G39" s="31"/>
      <c r="H39" s="31"/>
    </row>
    <row r="40" spans="1:8">
      <c r="A40" s="34"/>
      <c r="B40" s="29" t="s">
        <v>97</v>
      </c>
      <c r="C40" s="31"/>
      <c r="D40" s="31"/>
      <c r="E40" s="31"/>
      <c r="F40" s="31"/>
      <c r="G40" s="31"/>
      <c r="H40" s="31"/>
    </row>
    <row r="41" spans="1:8">
      <c r="A41" s="34"/>
      <c r="B41" s="29" t="s">
        <v>98</v>
      </c>
      <c r="C41" s="31"/>
      <c r="D41" s="31"/>
      <c r="E41" s="31"/>
      <c r="F41" s="31"/>
      <c r="G41" s="31"/>
      <c r="H41" s="31"/>
    </row>
    <row r="42" spans="1:8">
      <c r="A42" s="28" t="s">
        <v>99</v>
      </c>
      <c r="B42" s="29" t="s">
        <v>100</v>
      </c>
      <c r="C42" s="31"/>
      <c r="D42" s="31"/>
      <c r="E42" s="31"/>
      <c r="F42" s="31"/>
      <c r="G42" s="31"/>
      <c r="H42" s="31"/>
    </row>
    <row r="43" spans="1:8">
      <c r="A43" s="26" t="s">
        <v>101</v>
      </c>
      <c r="B43" s="27"/>
      <c r="C43" s="92">
        <f>SUM(C44:C52)</f>
        <v>149900</v>
      </c>
      <c r="D43" s="92">
        <f>SUM(D44:D52)</f>
        <v>865095.58</v>
      </c>
      <c r="E43" s="92">
        <f>SUM(E44:E52)</f>
        <v>1014995.58</v>
      </c>
      <c r="F43" s="92"/>
      <c r="G43" s="94">
        <f>SUM(G44:G52)</f>
        <v>815009.52</v>
      </c>
      <c r="H43" s="94">
        <f>+SUM(H44:H52)</f>
        <v>199986.06</v>
      </c>
    </row>
    <row r="44" spans="1:8">
      <c r="A44" s="28" t="s">
        <v>102</v>
      </c>
      <c r="B44" s="29" t="s">
        <v>103</v>
      </c>
      <c r="C44" s="32">
        <v>149900</v>
      </c>
      <c r="D44" s="30">
        <v>149310.60999999999</v>
      </c>
      <c r="E44" s="30">
        <v>299210.61</v>
      </c>
      <c r="F44" s="30">
        <v>246761.07</v>
      </c>
      <c r="G44" s="30">
        <v>246761.07</v>
      </c>
      <c r="H44" s="31">
        <v>52449.54</v>
      </c>
    </row>
    <row r="45" spans="1:8">
      <c r="A45" s="28" t="s">
        <v>104</v>
      </c>
      <c r="B45" s="29" t="s">
        <v>105</v>
      </c>
      <c r="C45" s="32">
        <v>0</v>
      </c>
      <c r="D45" s="30">
        <v>5499.99</v>
      </c>
      <c r="E45" s="30">
        <v>5499.99</v>
      </c>
      <c r="F45" s="30">
        <v>5499.99</v>
      </c>
      <c r="G45" s="30">
        <v>5499.99</v>
      </c>
      <c r="H45" s="31">
        <v>0</v>
      </c>
    </row>
    <row r="46" spans="1:8">
      <c r="A46" s="28" t="s">
        <v>106</v>
      </c>
      <c r="B46" s="29" t="s">
        <v>107</v>
      </c>
      <c r="C46" s="31"/>
      <c r="D46" s="31"/>
      <c r="E46" s="31">
        <v>0</v>
      </c>
      <c r="F46" s="95"/>
      <c r="G46" s="95"/>
      <c r="H46" s="95">
        <v>0</v>
      </c>
    </row>
    <row r="47" spans="1:8">
      <c r="A47" s="28" t="s">
        <v>108</v>
      </c>
      <c r="B47" s="29" t="s">
        <v>109</v>
      </c>
      <c r="C47" s="31">
        <v>0</v>
      </c>
      <c r="D47" s="31">
        <v>480200</v>
      </c>
      <c r="E47" s="31">
        <v>480200</v>
      </c>
      <c r="F47" s="31">
        <v>480200</v>
      </c>
      <c r="G47" s="31">
        <v>480200</v>
      </c>
      <c r="H47" s="31">
        <v>0</v>
      </c>
    </row>
    <row r="48" spans="1:8">
      <c r="A48" s="28" t="s">
        <v>110</v>
      </c>
      <c r="B48" s="29" t="s">
        <v>111</v>
      </c>
      <c r="C48" s="93"/>
      <c r="D48" s="93"/>
      <c r="E48" s="93">
        <v>0</v>
      </c>
      <c r="F48" s="93"/>
      <c r="G48" s="93"/>
      <c r="H48" s="100">
        <v>0</v>
      </c>
    </row>
    <row r="49" spans="1:8">
      <c r="A49" s="28" t="s">
        <v>112</v>
      </c>
      <c r="B49" s="29" t="s">
        <v>113</v>
      </c>
      <c r="C49" s="93">
        <v>0</v>
      </c>
      <c r="D49" s="93">
        <v>230084.98</v>
      </c>
      <c r="E49" s="93">
        <v>230084.98</v>
      </c>
      <c r="F49" s="93">
        <v>82548.460000000006</v>
      </c>
      <c r="G49" s="93">
        <v>82548.460000000006</v>
      </c>
      <c r="H49" s="31">
        <v>147536.51999999999</v>
      </c>
    </row>
    <row r="50" spans="1:8">
      <c r="A50" s="28" t="s">
        <v>114</v>
      </c>
      <c r="B50" s="29" t="s">
        <v>115</v>
      </c>
      <c r="C50" s="93"/>
      <c r="D50" s="93"/>
      <c r="E50" s="93"/>
      <c r="F50" s="93"/>
      <c r="G50" s="93"/>
      <c r="H50" s="93"/>
    </row>
    <row r="51" spans="1:8">
      <c r="A51" s="28" t="s">
        <v>116</v>
      </c>
      <c r="B51" s="29" t="s">
        <v>117</v>
      </c>
      <c r="C51" s="93"/>
      <c r="D51" s="93"/>
      <c r="E51" s="93"/>
      <c r="F51" s="93"/>
      <c r="G51" s="93"/>
      <c r="H51" s="93"/>
    </row>
    <row r="52" spans="1:8">
      <c r="A52" s="28" t="s">
        <v>118</v>
      </c>
      <c r="B52" s="29" t="s">
        <v>119</v>
      </c>
      <c r="C52" s="93"/>
      <c r="D52" s="93"/>
      <c r="E52" s="93"/>
      <c r="F52" s="93"/>
      <c r="G52" s="93"/>
      <c r="H52" s="93"/>
    </row>
    <row r="53" spans="1:8">
      <c r="A53" s="26" t="s">
        <v>120</v>
      </c>
      <c r="B53" s="27"/>
      <c r="C53" s="92"/>
      <c r="D53" s="92"/>
      <c r="E53" s="92"/>
      <c r="F53" s="92"/>
      <c r="G53" s="92"/>
      <c r="H53" s="92"/>
    </row>
    <row r="54" spans="1:8">
      <c r="A54" s="28" t="s">
        <v>121</v>
      </c>
      <c r="B54" s="29" t="s">
        <v>122</v>
      </c>
      <c r="C54" s="93"/>
      <c r="D54" s="93"/>
      <c r="E54" s="93"/>
      <c r="F54" s="93"/>
      <c r="G54" s="93"/>
      <c r="H54" s="93"/>
    </row>
    <row r="55" spans="1:8">
      <c r="A55" s="28" t="s">
        <v>123</v>
      </c>
      <c r="B55" s="29" t="s">
        <v>124</v>
      </c>
      <c r="C55" s="93"/>
      <c r="D55" s="93"/>
      <c r="E55" s="93"/>
      <c r="F55" s="93"/>
      <c r="G55" s="93"/>
      <c r="H55" s="93"/>
    </row>
    <row r="56" spans="1:8">
      <c r="A56" s="28" t="s">
        <v>125</v>
      </c>
      <c r="B56" s="29" t="s">
        <v>126</v>
      </c>
      <c r="C56" s="93"/>
      <c r="D56" s="93"/>
      <c r="E56" s="93"/>
      <c r="F56" s="93"/>
      <c r="G56" s="93"/>
      <c r="H56" s="93"/>
    </row>
    <row r="57" spans="1:8">
      <c r="A57" s="26" t="s">
        <v>127</v>
      </c>
      <c r="B57" s="27"/>
      <c r="C57" s="92"/>
      <c r="D57" s="92"/>
      <c r="E57" s="92"/>
      <c r="F57" s="92"/>
      <c r="G57" s="92"/>
      <c r="H57" s="92"/>
    </row>
    <row r="58" spans="1:8">
      <c r="A58" s="28" t="s">
        <v>128</v>
      </c>
      <c r="B58" s="29" t="s">
        <v>129</v>
      </c>
      <c r="C58" s="93"/>
      <c r="D58" s="93"/>
      <c r="E58" s="93"/>
      <c r="F58" s="93"/>
      <c r="G58" s="93"/>
      <c r="H58" s="93"/>
    </row>
    <row r="59" spans="1:8">
      <c r="A59" s="28" t="s">
        <v>130</v>
      </c>
      <c r="B59" s="29" t="s">
        <v>131</v>
      </c>
      <c r="C59" s="93"/>
      <c r="D59" s="93"/>
      <c r="E59" s="93"/>
      <c r="F59" s="93"/>
      <c r="G59" s="93"/>
      <c r="H59" s="93"/>
    </row>
    <row r="60" spans="1:8">
      <c r="A60" s="28" t="s">
        <v>132</v>
      </c>
      <c r="B60" s="29" t="s">
        <v>133</v>
      </c>
      <c r="C60" s="93"/>
      <c r="D60" s="93"/>
      <c r="E60" s="93"/>
      <c r="F60" s="93"/>
      <c r="G60" s="93"/>
      <c r="H60" s="93"/>
    </row>
    <row r="61" spans="1:8">
      <c r="A61" s="28" t="s">
        <v>134</v>
      </c>
      <c r="B61" s="29" t="s">
        <v>135</v>
      </c>
      <c r="C61" s="93"/>
      <c r="D61" s="93"/>
      <c r="E61" s="93"/>
      <c r="F61" s="93"/>
      <c r="G61" s="93"/>
      <c r="H61" s="93"/>
    </row>
    <row r="62" spans="1:8">
      <c r="A62" s="28" t="s">
        <v>136</v>
      </c>
      <c r="B62" s="29" t="s">
        <v>137</v>
      </c>
      <c r="C62" s="93"/>
      <c r="D62" s="93"/>
      <c r="E62" s="93"/>
      <c r="F62" s="93"/>
      <c r="G62" s="93"/>
      <c r="H62" s="93"/>
    </row>
    <row r="63" spans="1:8">
      <c r="A63" s="28" t="s">
        <v>138</v>
      </c>
      <c r="B63" s="29" t="s">
        <v>139</v>
      </c>
      <c r="C63" s="93"/>
      <c r="D63" s="93"/>
      <c r="E63" s="93"/>
      <c r="F63" s="93"/>
      <c r="G63" s="93"/>
      <c r="H63" s="93"/>
    </row>
    <row r="64" spans="1:8">
      <c r="A64" s="28"/>
      <c r="B64" s="29" t="s">
        <v>140</v>
      </c>
      <c r="C64" s="93"/>
      <c r="D64" s="93"/>
      <c r="E64" s="93"/>
      <c r="F64" s="93"/>
      <c r="G64" s="93"/>
      <c r="H64" s="93"/>
    </row>
    <row r="65" spans="1:8">
      <c r="A65" s="28" t="s">
        <v>141</v>
      </c>
      <c r="B65" s="29" t="s">
        <v>142</v>
      </c>
      <c r="C65" s="93"/>
      <c r="D65" s="93"/>
      <c r="E65" s="93"/>
      <c r="F65" s="93"/>
      <c r="G65" s="93"/>
      <c r="H65" s="93"/>
    </row>
    <row r="66" spans="1:8">
      <c r="A66" s="26" t="s">
        <v>143</v>
      </c>
      <c r="B66" s="27"/>
      <c r="C66" s="92"/>
      <c r="D66" s="92"/>
      <c r="E66" s="92"/>
      <c r="F66" s="92"/>
      <c r="G66" s="92"/>
      <c r="H66" s="92"/>
    </row>
    <row r="67" spans="1:8">
      <c r="A67" s="28" t="s">
        <v>144</v>
      </c>
      <c r="B67" s="29" t="s">
        <v>145</v>
      </c>
      <c r="C67" s="93"/>
      <c r="D67" s="93"/>
      <c r="E67" s="93"/>
      <c r="F67" s="93"/>
      <c r="G67" s="93"/>
      <c r="H67" s="93"/>
    </row>
    <row r="68" spans="1:8">
      <c r="A68" s="28" t="s">
        <v>146</v>
      </c>
      <c r="B68" s="29" t="s">
        <v>147</v>
      </c>
      <c r="C68" s="93"/>
      <c r="D68" s="93"/>
      <c r="E68" s="93"/>
      <c r="F68" s="93"/>
      <c r="G68" s="93"/>
      <c r="H68" s="93"/>
    </row>
    <row r="69" spans="1:8">
      <c r="A69" s="28" t="s">
        <v>148</v>
      </c>
      <c r="B69" s="29" t="s">
        <v>149</v>
      </c>
      <c r="C69" s="93"/>
      <c r="D69" s="93"/>
      <c r="E69" s="93"/>
      <c r="F69" s="93"/>
      <c r="G69" s="93"/>
      <c r="H69" s="93"/>
    </row>
    <row r="70" spans="1:8">
      <c r="A70" s="26" t="s">
        <v>150</v>
      </c>
      <c r="B70" s="27"/>
      <c r="C70" s="92"/>
      <c r="D70" s="92"/>
      <c r="E70" s="92"/>
      <c r="F70" s="92"/>
      <c r="G70" s="92"/>
      <c r="H70" s="92"/>
    </row>
    <row r="71" spans="1:8">
      <c r="A71" s="28" t="s">
        <v>151</v>
      </c>
      <c r="B71" s="29" t="s">
        <v>152</v>
      </c>
      <c r="C71" s="93"/>
      <c r="D71" s="93"/>
      <c r="E71" s="93"/>
      <c r="F71" s="93"/>
      <c r="G71" s="93"/>
      <c r="H71" s="93"/>
    </row>
    <row r="72" spans="1:8">
      <c r="A72" s="28" t="s">
        <v>153</v>
      </c>
      <c r="B72" s="29" t="s">
        <v>154</v>
      </c>
      <c r="C72" s="93"/>
      <c r="D72" s="93"/>
      <c r="E72" s="93"/>
      <c r="F72" s="93"/>
      <c r="G72" s="93"/>
      <c r="H72" s="93"/>
    </row>
    <row r="73" spans="1:8">
      <c r="A73" s="28" t="s">
        <v>155</v>
      </c>
      <c r="B73" s="29" t="s">
        <v>156</v>
      </c>
      <c r="C73" s="93"/>
      <c r="D73" s="93"/>
      <c r="E73" s="93"/>
      <c r="F73" s="93"/>
      <c r="G73" s="93"/>
      <c r="H73" s="93"/>
    </row>
    <row r="74" spans="1:8">
      <c r="A74" s="28" t="s">
        <v>157</v>
      </c>
      <c r="B74" s="29" t="s">
        <v>158</v>
      </c>
      <c r="C74" s="93"/>
      <c r="D74" s="93"/>
      <c r="E74" s="93"/>
      <c r="F74" s="93"/>
      <c r="G74" s="93"/>
      <c r="H74" s="93"/>
    </row>
    <row r="75" spans="1:8">
      <c r="A75" s="28" t="s">
        <v>159</v>
      </c>
      <c r="B75" s="29" t="s">
        <v>160</v>
      </c>
      <c r="C75" s="93"/>
      <c r="D75" s="93"/>
      <c r="E75" s="93"/>
      <c r="F75" s="93"/>
      <c r="G75" s="93"/>
      <c r="H75" s="93"/>
    </row>
    <row r="76" spans="1:8">
      <c r="A76" s="28" t="s">
        <v>161</v>
      </c>
      <c r="B76" s="29" t="s">
        <v>162</v>
      </c>
      <c r="C76" s="93"/>
      <c r="D76" s="93"/>
      <c r="E76" s="93"/>
      <c r="F76" s="93"/>
      <c r="G76" s="93"/>
      <c r="H76" s="93"/>
    </row>
    <row r="77" spans="1:8">
      <c r="A77" s="28" t="s">
        <v>163</v>
      </c>
      <c r="B77" s="29" t="s">
        <v>164</v>
      </c>
      <c r="C77" s="93"/>
      <c r="D77" s="93"/>
      <c r="E77" s="93"/>
      <c r="F77" s="93"/>
      <c r="G77" s="93"/>
      <c r="H77" s="93"/>
    </row>
    <row r="78" spans="1:8">
      <c r="A78" s="35"/>
      <c r="B78" s="36"/>
      <c r="C78" s="13"/>
      <c r="D78" s="13"/>
      <c r="E78" s="13"/>
      <c r="F78" s="13"/>
      <c r="G78" s="13"/>
      <c r="H78" s="13"/>
    </row>
    <row r="79" spans="1:8">
      <c r="A79" s="37" t="s">
        <v>165</v>
      </c>
      <c r="B79" s="38"/>
      <c r="C79" s="13">
        <f t="shared" ref="C79:H79" si="3">C80+C88+C98+C108+C118+C128+C132+C141+C145</f>
        <v>726269.69</v>
      </c>
      <c r="D79" s="13">
        <f t="shared" si="3"/>
        <v>199693.08000000002</v>
      </c>
      <c r="E79" s="13">
        <f t="shared" si="3"/>
        <v>925962.77</v>
      </c>
      <c r="F79" s="13"/>
      <c r="G79" s="13">
        <f t="shared" si="3"/>
        <v>781043.37999999989</v>
      </c>
      <c r="H79" s="13">
        <f t="shared" si="3"/>
        <v>144919.38999999998</v>
      </c>
    </row>
    <row r="80" spans="1:8">
      <c r="A80" s="39" t="s">
        <v>31</v>
      </c>
      <c r="B80" s="40"/>
      <c r="C80" s="13">
        <f>SUM(C81:C87)</f>
        <v>458040</v>
      </c>
      <c r="D80" s="13">
        <f>SUM(D81:D87)</f>
        <v>155501.85</v>
      </c>
      <c r="E80" s="13">
        <f>SUM(E81:E87)</f>
        <v>613541.85</v>
      </c>
      <c r="F80" s="13"/>
      <c r="G80" s="13">
        <f>SUM(G81:G87)</f>
        <v>591116.85</v>
      </c>
      <c r="H80" s="13">
        <f>SUM(H81:H87)</f>
        <v>22425</v>
      </c>
    </row>
    <row r="81" spans="1:8">
      <c r="A81" s="28" t="s">
        <v>166</v>
      </c>
      <c r="B81" s="41" t="s">
        <v>33</v>
      </c>
      <c r="C81" s="14"/>
      <c r="D81" s="14"/>
      <c r="E81" s="93"/>
      <c r="F81" s="14"/>
      <c r="G81" s="14"/>
      <c r="H81" s="14"/>
    </row>
    <row r="82" spans="1:8">
      <c r="A82" s="28" t="s">
        <v>167</v>
      </c>
      <c r="B82" s="41" t="s">
        <v>35</v>
      </c>
      <c r="C82" s="14"/>
      <c r="D82" s="14"/>
      <c r="E82" s="93"/>
      <c r="F82" s="14"/>
      <c r="G82" s="14"/>
      <c r="H82" s="14"/>
    </row>
    <row r="83" spans="1:8">
      <c r="A83" s="28" t="s">
        <v>168</v>
      </c>
      <c r="B83" s="41" t="s">
        <v>37</v>
      </c>
      <c r="C83" s="15">
        <v>458040</v>
      </c>
      <c r="D83" s="15">
        <v>155501.85</v>
      </c>
      <c r="E83" s="101">
        <v>613541.85</v>
      </c>
      <c r="F83" s="15">
        <v>591116.85</v>
      </c>
      <c r="G83" s="15">
        <v>591116.85</v>
      </c>
      <c r="H83" s="31">
        <v>22425</v>
      </c>
    </row>
    <row r="84" spans="1:8">
      <c r="A84" s="28" t="s">
        <v>169</v>
      </c>
      <c r="B84" s="41" t="s">
        <v>39</v>
      </c>
      <c r="C84" s="14"/>
      <c r="D84" s="14"/>
      <c r="E84" s="93"/>
      <c r="F84" s="14"/>
      <c r="G84" s="14"/>
      <c r="H84" s="14"/>
    </row>
    <row r="85" spans="1:8">
      <c r="A85" s="28" t="s">
        <v>170</v>
      </c>
      <c r="B85" s="41" t="s">
        <v>41</v>
      </c>
      <c r="C85" s="14"/>
      <c r="D85" s="14"/>
      <c r="E85" s="93"/>
      <c r="F85" s="14"/>
      <c r="G85" s="14"/>
      <c r="H85" s="14"/>
    </row>
    <row r="86" spans="1:8">
      <c r="A86" s="28" t="s">
        <v>171</v>
      </c>
      <c r="B86" s="41" t="s">
        <v>43</v>
      </c>
      <c r="C86" s="14"/>
      <c r="D86" s="14"/>
      <c r="E86" s="93"/>
      <c r="F86" s="14"/>
      <c r="G86" s="14"/>
      <c r="H86" s="14"/>
    </row>
    <row r="87" spans="1:8">
      <c r="A87" s="28" t="s">
        <v>172</v>
      </c>
      <c r="B87" s="41" t="s">
        <v>45</v>
      </c>
      <c r="C87" s="14"/>
      <c r="D87" s="14"/>
      <c r="E87" s="93"/>
      <c r="F87" s="14"/>
      <c r="G87" s="14"/>
      <c r="H87" s="14"/>
    </row>
    <row r="88" spans="1:8">
      <c r="A88" s="39" t="s">
        <v>46</v>
      </c>
      <c r="B88" s="40"/>
      <c r="C88" s="13">
        <f>SUM(C89:C97)</f>
        <v>145329.72999999998</v>
      </c>
      <c r="D88" s="13">
        <f>SUM(D89:D97)</f>
        <v>4336.8100000000049</v>
      </c>
      <c r="E88" s="13">
        <f>SUM(E89:E97)</f>
        <v>149666.54</v>
      </c>
      <c r="F88" s="13"/>
      <c r="G88" s="13">
        <f>SUM(G89:G97)</f>
        <v>67083.09</v>
      </c>
      <c r="H88" s="13">
        <f>+SUM(H89:H97)</f>
        <v>82583.45</v>
      </c>
    </row>
    <row r="89" spans="1:8">
      <c r="A89" s="28" t="s">
        <v>173</v>
      </c>
      <c r="B89" s="41" t="s">
        <v>48</v>
      </c>
      <c r="C89" s="14">
        <v>0</v>
      </c>
      <c r="D89" s="14">
        <v>16736.560000000001</v>
      </c>
      <c r="E89" s="93">
        <v>16736.560000000001</v>
      </c>
      <c r="F89" s="14">
        <v>11036.45</v>
      </c>
      <c r="G89" s="14">
        <v>11036.45</v>
      </c>
      <c r="H89" s="31">
        <v>5700.11</v>
      </c>
    </row>
    <row r="90" spans="1:8">
      <c r="A90" s="28" t="s">
        <v>174</v>
      </c>
      <c r="B90" s="41" t="s">
        <v>50</v>
      </c>
      <c r="C90" s="14">
        <v>42114.03</v>
      </c>
      <c r="D90" s="14">
        <v>38960.35</v>
      </c>
      <c r="E90" s="93">
        <v>81074.38</v>
      </c>
      <c r="F90" s="14">
        <v>32463.84</v>
      </c>
      <c r="G90" s="14">
        <v>32463.84</v>
      </c>
      <c r="H90" s="31">
        <v>48610.54</v>
      </c>
    </row>
    <row r="91" spans="1:8">
      <c r="A91" s="28" t="s">
        <v>175</v>
      </c>
      <c r="B91" s="41" t="s">
        <v>52</v>
      </c>
      <c r="C91" s="14"/>
      <c r="D91" s="14"/>
      <c r="E91" s="93">
        <v>0</v>
      </c>
      <c r="F91" s="14"/>
      <c r="G91" s="14"/>
      <c r="H91" s="14">
        <v>0</v>
      </c>
    </row>
    <row r="92" spans="1:8">
      <c r="A92" s="28" t="s">
        <v>176</v>
      </c>
      <c r="B92" s="41" t="s">
        <v>54</v>
      </c>
      <c r="C92" s="14"/>
      <c r="D92" s="14"/>
      <c r="E92" s="93">
        <v>0</v>
      </c>
      <c r="F92" s="14"/>
      <c r="G92" s="14"/>
      <c r="H92" s="14">
        <v>0</v>
      </c>
    </row>
    <row r="93" spans="1:8">
      <c r="A93" s="28" t="s">
        <v>177</v>
      </c>
      <c r="B93" s="41" t="s">
        <v>56</v>
      </c>
      <c r="C93" s="14"/>
      <c r="D93" s="14"/>
      <c r="E93" s="93">
        <v>0</v>
      </c>
      <c r="F93" s="14"/>
      <c r="G93" s="14"/>
      <c r="H93" s="14">
        <v>0</v>
      </c>
    </row>
    <row r="94" spans="1:8">
      <c r="A94" s="28" t="s">
        <v>178</v>
      </c>
      <c r="B94" s="41" t="s">
        <v>58</v>
      </c>
      <c r="C94" s="14"/>
      <c r="D94" s="14"/>
      <c r="E94" s="93">
        <v>0</v>
      </c>
      <c r="F94" s="14"/>
      <c r="G94" s="14"/>
      <c r="H94" s="14">
        <v>0</v>
      </c>
    </row>
    <row r="95" spans="1:8">
      <c r="A95" s="28" t="s">
        <v>179</v>
      </c>
      <c r="B95" s="41" t="s">
        <v>60</v>
      </c>
      <c r="C95" s="14"/>
      <c r="D95" s="14"/>
      <c r="E95" s="93">
        <v>0</v>
      </c>
      <c r="F95" s="14"/>
      <c r="G95" s="14"/>
      <c r="H95" s="14">
        <v>0</v>
      </c>
    </row>
    <row r="96" spans="1:8">
      <c r="A96" s="28" t="s">
        <v>180</v>
      </c>
      <c r="B96" s="41" t="s">
        <v>62</v>
      </c>
      <c r="C96" s="14"/>
      <c r="D96" s="14"/>
      <c r="E96" s="93">
        <v>0</v>
      </c>
      <c r="F96" s="14"/>
      <c r="G96" s="14"/>
      <c r="H96" s="14">
        <v>0</v>
      </c>
    </row>
    <row r="97" spans="1:8">
      <c r="A97" s="28" t="s">
        <v>181</v>
      </c>
      <c r="B97" s="41" t="s">
        <v>64</v>
      </c>
      <c r="C97" s="14">
        <v>103215.7</v>
      </c>
      <c r="D97" s="14">
        <v>-51360.1</v>
      </c>
      <c r="E97" s="93">
        <v>51855.6</v>
      </c>
      <c r="F97" s="14">
        <v>23582.799999999999</v>
      </c>
      <c r="G97" s="14">
        <v>23582.799999999999</v>
      </c>
      <c r="H97" s="31">
        <v>28272.799999999999</v>
      </c>
    </row>
    <row r="98" spans="1:8">
      <c r="A98" s="39" t="s">
        <v>65</v>
      </c>
      <c r="B98" s="40"/>
      <c r="C98" s="13"/>
      <c r="D98" s="13">
        <f>SUM(D99:D107)</f>
        <v>47454.67</v>
      </c>
      <c r="E98" s="13">
        <f>SUM(E99:E107)</f>
        <v>47454.67</v>
      </c>
      <c r="F98" s="13"/>
      <c r="G98" s="13">
        <f>SUM(G99:G107)</f>
        <v>42843.44</v>
      </c>
      <c r="H98" s="13">
        <f>+SUM(H99:H107)</f>
        <v>4611.2299999999996</v>
      </c>
    </row>
    <row r="99" spans="1:8">
      <c r="A99" s="28" t="s">
        <v>182</v>
      </c>
      <c r="B99" s="41" t="s">
        <v>67</v>
      </c>
      <c r="C99" s="14">
        <v>0</v>
      </c>
      <c r="D99" s="14">
        <v>4191.2299999999996</v>
      </c>
      <c r="E99" s="93">
        <v>4191.2299999999996</v>
      </c>
      <c r="F99" s="14">
        <v>0</v>
      </c>
      <c r="G99" s="14">
        <v>0</v>
      </c>
      <c r="H99" s="31">
        <v>4191.2299999999996</v>
      </c>
    </row>
    <row r="100" spans="1:8">
      <c r="A100" s="28" t="s">
        <v>183</v>
      </c>
      <c r="B100" s="41" t="s">
        <v>69</v>
      </c>
      <c r="C100" s="14"/>
      <c r="D100" s="14"/>
      <c r="E100" s="93">
        <v>0</v>
      </c>
      <c r="F100" s="14"/>
      <c r="G100" s="14"/>
      <c r="H100" s="14">
        <v>0</v>
      </c>
    </row>
    <row r="101" spans="1:8">
      <c r="A101" s="28" t="s">
        <v>184</v>
      </c>
      <c r="B101" s="41" t="s">
        <v>71</v>
      </c>
      <c r="C101" s="15">
        <v>0</v>
      </c>
      <c r="D101" s="15">
        <v>13263.44</v>
      </c>
      <c r="E101" s="101">
        <v>13263.44</v>
      </c>
      <c r="F101" s="15">
        <v>13263.44</v>
      </c>
      <c r="G101" s="14">
        <v>13263.44</v>
      </c>
      <c r="H101" s="31">
        <v>0</v>
      </c>
    </row>
    <row r="102" spans="1:8">
      <c r="A102" s="28" t="s">
        <v>185</v>
      </c>
      <c r="B102" s="41" t="s">
        <v>73</v>
      </c>
      <c r="C102" s="15"/>
      <c r="D102" s="15"/>
      <c r="E102" s="101">
        <v>0</v>
      </c>
      <c r="F102" s="15"/>
      <c r="G102" s="14"/>
      <c r="H102" s="14">
        <v>0</v>
      </c>
    </row>
    <row r="103" spans="1:8">
      <c r="A103" s="28" t="s">
        <v>186</v>
      </c>
      <c r="B103" s="41" t="s">
        <v>75</v>
      </c>
      <c r="C103" s="15">
        <v>0</v>
      </c>
      <c r="D103" s="15">
        <v>30000</v>
      </c>
      <c r="E103" s="101">
        <v>30000</v>
      </c>
      <c r="F103" s="15">
        <v>29580</v>
      </c>
      <c r="G103" s="14">
        <v>29580</v>
      </c>
      <c r="H103" s="31">
        <v>420</v>
      </c>
    </row>
    <row r="104" spans="1:8">
      <c r="A104" s="28" t="s">
        <v>187</v>
      </c>
      <c r="B104" s="41" t="s">
        <v>77</v>
      </c>
      <c r="C104" s="15"/>
      <c r="D104" s="15"/>
      <c r="E104" s="101"/>
      <c r="F104" s="15"/>
      <c r="G104" s="14"/>
      <c r="H104" s="14"/>
    </row>
    <row r="105" spans="1:8">
      <c r="A105" s="28" t="s">
        <v>188</v>
      </c>
      <c r="B105" s="41" t="s">
        <v>79</v>
      </c>
      <c r="C105" s="15"/>
      <c r="D105" s="15"/>
      <c r="E105" s="101"/>
      <c r="F105" s="15"/>
      <c r="G105" s="14"/>
      <c r="H105" s="14"/>
    </row>
    <row r="106" spans="1:8">
      <c r="A106" s="28" t="s">
        <v>189</v>
      </c>
      <c r="B106" s="41" t="s">
        <v>81</v>
      </c>
      <c r="C106" s="15"/>
      <c r="D106" s="15"/>
      <c r="E106" s="101"/>
      <c r="F106" s="15"/>
      <c r="G106" s="14"/>
      <c r="H106" s="14"/>
    </row>
    <row r="107" spans="1:8">
      <c r="A107" s="28" t="s">
        <v>190</v>
      </c>
      <c r="B107" s="41" t="s">
        <v>83</v>
      </c>
      <c r="C107" s="15"/>
      <c r="D107" s="15"/>
      <c r="E107" s="101"/>
      <c r="F107" s="15"/>
      <c r="G107" s="14"/>
      <c r="H107" s="14"/>
    </row>
    <row r="108" spans="1:8">
      <c r="A108" s="39" t="s">
        <v>84</v>
      </c>
      <c r="B108" s="40"/>
      <c r="C108" s="102">
        <f>SUM(C109:C117)</f>
        <v>94789.58</v>
      </c>
      <c r="D108" s="102">
        <f>SUM(D109:D117)</f>
        <v>-94789.58</v>
      </c>
      <c r="E108" s="102"/>
      <c r="F108" s="102"/>
      <c r="G108" s="13"/>
      <c r="H108" s="13"/>
    </row>
    <row r="109" spans="1:8">
      <c r="A109" s="28" t="s">
        <v>191</v>
      </c>
      <c r="B109" s="41" t="s">
        <v>86</v>
      </c>
      <c r="C109" s="15"/>
      <c r="D109" s="15"/>
      <c r="E109" s="101"/>
      <c r="F109" s="15"/>
      <c r="G109" s="14"/>
      <c r="H109" s="14"/>
    </row>
    <row r="110" spans="1:8">
      <c r="A110" s="28" t="s">
        <v>192</v>
      </c>
      <c r="B110" s="41" t="s">
        <v>88</v>
      </c>
      <c r="C110" s="15"/>
      <c r="D110" s="15"/>
      <c r="E110" s="101"/>
      <c r="F110" s="15"/>
      <c r="G110" s="14"/>
      <c r="H110" s="14"/>
    </row>
    <row r="111" spans="1:8">
      <c r="A111" s="28" t="s">
        <v>193</v>
      </c>
      <c r="B111" s="41" t="s">
        <v>90</v>
      </c>
      <c r="C111" s="15"/>
      <c r="D111" s="15"/>
      <c r="E111" s="101"/>
      <c r="F111" s="15"/>
      <c r="G111" s="14"/>
      <c r="H111" s="14"/>
    </row>
    <row r="112" spans="1:8">
      <c r="A112" s="28" t="s">
        <v>194</v>
      </c>
      <c r="B112" s="41" t="s">
        <v>92</v>
      </c>
      <c r="C112" s="15">
        <v>94789.58</v>
      </c>
      <c r="D112" s="15">
        <v>-94789.58</v>
      </c>
      <c r="E112" s="101"/>
      <c r="F112" s="15"/>
      <c r="G112" s="14"/>
      <c r="H112" s="31"/>
    </row>
    <row r="113" spans="1:8">
      <c r="A113" s="28" t="s">
        <v>195</v>
      </c>
      <c r="B113" s="41" t="s">
        <v>94</v>
      </c>
      <c r="C113" s="15"/>
      <c r="D113" s="15"/>
      <c r="E113" s="101"/>
      <c r="F113" s="15"/>
      <c r="G113" s="14"/>
      <c r="H113" s="14"/>
    </row>
    <row r="114" spans="1:8">
      <c r="A114" s="28" t="s">
        <v>196</v>
      </c>
      <c r="B114" s="41" t="s">
        <v>96</v>
      </c>
      <c r="C114" s="14"/>
      <c r="D114" s="14"/>
      <c r="E114" s="93"/>
      <c r="F114" s="14"/>
      <c r="G114" s="14"/>
      <c r="H114" s="14"/>
    </row>
    <row r="115" spans="1:8">
      <c r="A115" s="34"/>
      <c r="B115" s="41" t="s">
        <v>97</v>
      </c>
      <c r="C115" s="14"/>
      <c r="D115" s="14"/>
      <c r="E115" s="93"/>
      <c r="F115" s="14"/>
      <c r="G115" s="14"/>
      <c r="H115" s="14"/>
    </row>
    <row r="116" spans="1:8">
      <c r="A116" s="34"/>
      <c r="B116" s="41" t="s">
        <v>98</v>
      </c>
      <c r="C116" s="14"/>
      <c r="D116" s="14"/>
      <c r="E116" s="93"/>
      <c r="F116" s="14"/>
      <c r="G116" s="14"/>
      <c r="H116" s="14"/>
    </row>
    <row r="117" spans="1:8">
      <c r="A117" s="28" t="s">
        <v>197</v>
      </c>
      <c r="B117" s="41" t="s">
        <v>100</v>
      </c>
      <c r="C117" s="14"/>
      <c r="D117" s="14"/>
      <c r="E117" s="93"/>
      <c r="F117" s="14"/>
      <c r="G117" s="14"/>
      <c r="H117" s="14"/>
    </row>
    <row r="118" spans="1:8">
      <c r="A118" s="39" t="s">
        <v>101</v>
      </c>
      <c r="B118" s="40"/>
      <c r="C118" s="13">
        <f>SUM(C119:C127)</f>
        <v>28110.38</v>
      </c>
      <c r="D118" s="13">
        <f>SUM(D119:D127)</f>
        <v>87189.33</v>
      </c>
      <c r="E118" s="13">
        <f>SUM(E119:E127)</f>
        <v>115299.70999999999</v>
      </c>
      <c r="F118" s="13"/>
      <c r="G118" s="13">
        <f>SUM(G119:G127)</f>
        <v>80000</v>
      </c>
      <c r="H118" s="13">
        <f>+SUM(H119:H127)</f>
        <v>35299.71</v>
      </c>
    </row>
    <row r="119" spans="1:8">
      <c r="A119" s="28" t="s">
        <v>198</v>
      </c>
      <c r="B119" s="41" t="s">
        <v>103</v>
      </c>
      <c r="C119" s="14">
        <v>28110.38</v>
      </c>
      <c r="D119" s="14">
        <v>7189.33</v>
      </c>
      <c r="E119" s="93">
        <v>35299.71</v>
      </c>
      <c r="F119" s="14">
        <v>0</v>
      </c>
      <c r="G119" s="14">
        <v>0</v>
      </c>
      <c r="H119" s="31">
        <v>35299.71</v>
      </c>
    </row>
    <row r="120" spans="1:8">
      <c r="A120" s="28" t="s">
        <v>199</v>
      </c>
      <c r="B120" s="41" t="s">
        <v>105</v>
      </c>
      <c r="C120" s="14">
        <v>0</v>
      </c>
      <c r="D120" s="14">
        <v>80000</v>
      </c>
      <c r="E120" s="93">
        <v>80000</v>
      </c>
      <c r="F120" s="14">
        <v>80000</v>
      </c>
      <c r="G120" s="14">
        <v>80000</v>
      </c>
      <c r="H120" s="31">
        <v>0</v>
      </c>
    </row>
    <row r="121" spans="1:8">
      <c r="A121" s="28" t="s">
        <v>200</v>
      </c>
      <c r="B121" s="41" t="s">
        <v>107</v>
      </c>
      <c r="C121" s="14"/>
      <c r="D121" s="14"/>
      <c r="E121" s="93"/>
      <c r="F121" s="14"/>
      <c r="G121" s="14"/>
      <c r="H121" s="14"/>
    </row>
    <row r="122" spans="1:8">
      <c r="A122" s="28" t="s">
        <v>201</v>
      </c>
      <c r="B122" s="41" t="s">
        <v>109</v>
      </c>
      <c r="C122" s="14"/>
      <c r="D122" s="14"/>
      <c r="E122" s="93"/>
      <c r="F122" s="14"/>
      <c r="G122" s="14"/>
      <c r="H122" s="14"/>
    </row>
    <row r="123" spans="1:8">
      <c r="A123" s="28" t="s">
        <v>202</v>
      </c>
      <c r="B123" s="41" t="s">
        <v>111</v>
      </c>
      <c r="C123" s="14"/>
      <c r="D123" s="14"/>
      <c r="E123" s="93"/>
      <c r="F123" s="14"/>
      <c r="G123" s="14"/>
      <c r="H123" s="14"/>
    </row>
    <row r="124" spans="1:8">
      <c r="A124" s="28" t="s">
        <v>203</v>
      </c>
      <c r="B124" s="41" t="s">
        <v>113</v>
      </c>
      <c r="C124" s="14"/>
      <c r="D124" s="14"/>
      <c r="E124" s="93"/>
      <c r="F124" s="14"/>
      <c r="G124" s="14"/>
      <c r="H124" s="14"/>
    </row>
    <row r="125" spans="1:8">
      <c r="A125" s="28" t="s">
        <v>204</v>
      </c>
      <c r="B125" s="41" t="s">
        <v>115</v>
      </c>
      <c r="C125" s="14"/>
      <c r="D125" s="14"/>
      <c r="E125" s="93"/>
      <c r="F125" s="14"/>
      <c r="G125" s="14"/>
      <c r="H125" s="14"/>
    </row>
    <row r="126" spans="1:8">
      <c r="A126" s="28" t="s">
        <v>205</v>
      </c>
      <c r="B126" s="41" t="s">
        <v>117</v>
      </c>
      <c r="C126" s="14"/>
      <c r="D126" s="14"/>
      <c r="E126" s="93"/>
      <c r="F126" s="14"/>
      <c r="G126" s="14"/>
      <c r="H126" s="14"/>
    </row>
    <row r="127" spans="1:8">
      <c r="A127" s="28" t="s">
        <v>206</v>
      </c>
      <c r="B127" s="41" t="s">
        <v>119</v>
      </c>
      <c r="C127" s="14"/>
      <c r="D127" s="14"/>
      <c r="E127" s="93"/>
      <c r="F127" s="14"/>
      <c r="G127" s="14"/>
      <c r="H127" s="14"/>
    </row>
    <row r="128" spans="1:8">
      <c r="A128" s="39" t="s">
        <v>120</v>
      </c>
      <c r="B128" s="40"/>
      <c r="C128" s="13"/>
      <c r="D128" s="13"/>
      <c r="E128" s="13"/>
      <c r="F128" s="13"/>
      <c r="G128" s="13"/>
      <c r="H128" s="13"/>
    </row>
    <row r="129" spans="1:8">
      <c r="A129" s="28" t="s">
        <v>207</v>
      </c>
      <c r="B129" s="41" t="s">
        <v>122</v>
      </c>
      <c r="C129" s="14"/>
      <c r="D129" s="14"/>
      <c r="E129" s="93"/>
      <c r="F129" s="14"/>
      <c r="G129" s="14"/>
      <c r="H129" s="14"/>
    </row>
    <row r="130" spans="1:8">
      <c r="A130" s="28" t="s">
        <v>208</v>
      </c>
      <c r="B130" s="41" t="s">
        <v>124</v>
      </c>
      <c r="C130" s="14"/>
      <c r="D130" s="14"/>
      <c r="E130" s="93"/>
      <c r="F130" s="14"/>
      <c r="G130" s="14"/>
      <c r="H130" s="14"/>
    </row>
    <row r="131" spans="1:8">
      <c r="A131" s="28" t="s">
        <v>209</v>
      </c>
      <c r="B131" s="41" t="s">
        <v>126</v>
      </c>
      <c r="C131" s="14"/>
      <c r="D131" s="14"/>
      <c r="E131" s="93"/>
      <c r="F131" s="14"/>
      <c r="G131" s="14"/>
      <c r="H131" s="14"/>
    </row>
    <row r="132" spans="1:8">
      <c r="A132" s="39" t="s">
        <v>127</v>
      </c>
      <c r="B132" s="40"/>
      <c r="C132" s="13"/>
      <c r="D132" s="13"/>
      <c r="E132" s="13"/>
      <c r="F132" s="13"/>
      <c r="G132" s="13"/>
      <c r="H132" s="13"/>
    </row>
    <row r="133" spans="1:8">
      <c r="A133" s="28" t="s">
        <v>210</v>
      </c>
      <c r="B133" s="41" t="s">
        <v>129</v>
      </c>
      <c r="C133" s="14"/>
      <c r="D133" s="14"/>
      <c r="E133" s="93"/>
      <c r="F133" s="14"/>
      <c r="G133" s="14"/>
      <c r="H133" s="14"/>
    </row>
    <row r="134" spans="1:8">
      <c r="A134" s="28" t="s">
        <v>211</v>
      </c>
      <c r="B134" s="41" t="s">
        <v>131</v>
      </c>
      <c r="C134" s="14"/>
      <c r="D134" s="14"/>
      <c r="E134" s="93"/>
      <c r="F134" s="14"/>
      <c r="G134" s="14"/>
      <c r="H134" s="14"/>
    </row>
    <row r="135" spans="1:8">
      <c r="A135" s="28" t="s">
        <v>212</v>
      </c>
      <c r="B135" s="41" t="s">
        <v>133</v>
      </c>
      <c r="C135" s="14"/>
      <c r="D135" s="14"/>
      <c r="E135" s="93"/>
      <c r="F135" s="14"/>
      <c r="G135" s="14"/>
      <c r="H135" s="14"/>
    </row>
    <row r="136" spans="1:8">
      <c r="A136" s="28" t="s">
        <v>213</v>
      </c>
      <c r="B136" s="41" t="s">
        <v>135</v>
      </c>
      <c r="C136" s="14"/>
      <c r="D136" s="14"/>
      <c r="E136" s="93"/>
      <c r="F136" s="14"/>
      <c r="G136" s="14"/>
      <c r="H136" s="14"/>
    </row>
    <row r="137" spans="1:8">
      <c r="A137" s="28" t="s">
        <v>214</v>
      </c>
      <c r="B137" s="41" t="s">
        <v>137</v>
      </c>
      <c r="C137" s="14"/>
      <c r="D137" s="14"/>
      <c r="E137" s="93"/>
      <c r="F137" s="14"/>
      <c r="G137" s="14"/>
      <c r="H137" s="14"/>
    </row>
    <row r="138" spans="1:8">
      <c r="A138" s="28" t="s">
        <v>215</v>
      </c>
      <c r="B138" s="41" t="s">
        <v>139</v>
      </c>
      <c r="C138" s="14"/>
      <c r="D138" s="14"/>
      <c r="E138" s="93"/>
      <c r="F138" s="14"/>
      <c r="G138" s="14"/>
      <c r="H138" s="14"/>
    </row>
    <row r="139" spans="1:8">
      <c r="A139" s="28"/>
      <c r="B139" s="41" t="s">
        <v>140</v>
      </c>
      <c r="C139" s="14"/>
      <c r="D139" s="14"/>
      <c r="E139" s="93"/>
      <c r="F139" s="14"/>
      <c r="G139" s="14"/>
      <c r="H139" s="14"/>
    </row>
    <row r="140" spans="1:8">
      <c r="A140" s="28" t="s">
        <v>216</v>
      </c>
      <c r="B140" s="41" t="s">
        <v>142</v>
      </c>
      <c r="C140" s="14"/>
      <c r="D140" s="14"/>
      <c r="E140" s="93"/>
      <c r="F140" s="14"/>
      <c r="G140" s="14"/>
      <c r="H140" s="14"/>
    </row>
    <row r="141" spans="1:8">
      <c r="A141" s="39" t="s">
        <v>143</v>
      </c>
      <c r="B141" s="40"/>
      <c r="C141" s="13"/>
      <c r="D141" s="13"/>
      <c r="E141" s="13"/>
      <c r="F141" s="13"/>
      <c r="G141" s="13"/>
      <c r="H141" s="13"/>
    </row>
    <row r="142" spans="1:8">
      <c r="A142" s="28" t="s">
        <v>217</v>
      </c>
      <c r="B142" s="41" t="s">
        <v>145</v>
      </c>
      <c r="C142" s="14"/>
      <c r="D142" s="14"/>
      <c r="E142" s="93"/>
      <c r="F142" s="14"/>
      <c r="G142" s="14"/>
      <c r="H142" s="14"/>
    </row>
    <row r="143" spans="1:8">
      <c r="A143" s="28" t="s">
        <v>218</v>
      </c>
      <c r="B143" s="41" t="s">
        <v>147</v>
      </c>
      <c r="C143" s="14"/>
      <c r="D143" s="14"/>
      <c r="E143" s="93"/>
      <c r="F143" s="14"/>
      <c r="G143" s="14"/>
      <c r="H143" s="14"/>
    </row>
    <row r="144" spans="1:8">
      <c r="A144" s="28" t="s">
        <v>219</v>
      </c>
      <c r="B144" s="41" t="s">
        <v>149</v>
      </c>
      <c r="C144" s="14"/>
      <c r="D144" s="14"/>
      <c r="E144" s="93"/>
      <c r="F144" s="14"/>
      <c r="G144" s="14"/>
      <c r="H144" s="14"/>
    </row>
    <row r="145" spans="1:8">
      <c r="A145" s="39" t="s">
        <v>150</v>
      </c>
      <c r="B145" s="40"/>
      <c r="C145" s="13"/>
      <c r="D145" s="13"/>
      <c r="E145" s="13"/>
      <c r="F145" s="13"/>
      <c r="G145" s="13"/>
      <c r="H145" s="13"/>
    </row>
    <row r="146" spans="1:8">
      <c r="A146" s="28" t="s">
        <v>220</v>
      </c>
      <c r="B146" s="41" t="s">
        <v>152</v>
      </c>
      <c r="C146" s="14"/>
      <c r="D146" s="14"/>
      <c r="E146" s="93"/>
      <c r="F146" s="14"/>
      <c r="G146" s="14"/>
      <c r="H146" s="14"/>
    </row>
    <row r="147" spans="1:8">
      <c r="A147" s="28" t="s">
        <v>221</v>
      </c>
      <c r="B147" s="41" t="s">
        <v>154</v>
      </c>
      <c r="C147" s="14"/>
      <c r="D147" s="14"/>
      <c r="E147" s="93"/>
      <c r="F147" s="14"/>
      <c r="G147" s="14"/>
      <c r="H147" s="14"/>
    </row>
    <row r="148" spans="1:8">
      <c r="A148" s="28" t="s">
        <v>222</v>
      </c>
      <c r="B148" s="41" t="s">
        <v>156</v>
      </c>
      <c r="C148" s="14"/>
      <c r="D148" s="14"/>
      <c r="E148" s="93"/>
      <c r="F148" s="14"/>
      <c r="G148" s="14"/>
      <c r="H148" s="14"/>
    </row>
    <row r="149" spans="1:8">
      <c r="A149" s="28" t="s">
        <v>223</v>
      </c>
      <c r="B149" s="41" t="s">
        <v>158</v>
      </c>
      <c r="C149" s="14"/>
      <c r="D149" s="14"/>
      <c r="E149" s="93"/>
      <c r="F149" s="14"/>
      <c r="G149" s="14"/>
      <c r="H149" s="14"/>
    </row>
    <row r="150" spans="1:8">
      <c r="A150" s="28" t="s">
        <v>224</v>
      </c>
      <c r="B150" s="41" t="s">
        <v>160</v>
      </c>
      <c r="C150" s="14"/>
      <c r="D150" s="14"/>
      <c r="E150" s="93"/>
      <c r="F150" s="14"/>
      <c r="G150" s="14"/>
      <c r="H150" s="14"/>
    </row>
    <row r="151" spans="1:8">
      <c r="A151" s="28" t="s">
        <v>225</v>
      </c>
      <c r="B151" s="41" t="s">
        <v>162</v>
      </c>
      <c r="C151" s="14"/>
      <c r="D151" s="14"/>
      <c r="E151" s="93"/>
      <c r="F151" s="14"/>
      <c r="G151" s="14"/>
      <c r="H151" s="14"/>
    </row>
    <row r="152" spans="1:8">
      <c r="A152" s="28" t="s">
        <v>226</v>
      </c>
      <c r="B152" s="41" t="s">
        <v>164</v>
      </c>
      <c r="C152" s="14"/>
      <c r="D152" s="14"/>
      <c r="E152" s="93"/>
      <c r="F152" s="14"/>
      <c r="G152" s="14"/>
      <c r="H152" s="14"/>
    </row>
    <row r="153" spans="1:8">
      <c r="A153" s="35"/>
      <c r="B153" s="42"/>
      <c r="C153" s="14"/>
      <c r="D153" s="14"/>
      <c r="E153" s="14"/>
      <c r="F153" s="14"/>
      <c r="G153" s="14"/>
      <c r="H153" s="14"/>
    </row>
    <row r="154" spans="1:8">
      <c r="A154" s="43" t="s">
        <v>227</v>
      </c>
      <c r="B154" s="44"/>
      <c r="C154" s="13">
        <f t="shared" ref="C154:H154" si="4">C4+C79</f>
        <v>49310554.739999995</v>
      </c>
      <c r="D154" s="13">
        <f t="shared" si="4"/>
        <v>3255949.0500000003</v>
      </c>
      <c r="E154" s="13">
        <f t="shared" si="4"/>
        <v>52566503.789999999</v>
      </c>
      <c r="F154" s="13">
        <f t="shared" si="4"/>
        <v>41147142.68</v>
      </c>
      <c r="G154" s="13">
        <f t="shared" si="4"/>
        <v>45787357.320000008</v>
      </c>
      <c r="H154" s="13">
        <f t="shared" si="4"/>
        <v>5929060.0700000003</v>
      </c>
    </row>
    <row r="155" spans="1:8">
      <c r="A155" s="45"/>
      <c r="B155" s="46"/>
      <c r="C155" s="103"/>
      <c r="D155" s="103"/>
      <c r="E155" s="103"/>
      <c r="F155" s="103"/>
      <c r="G155" s="103"/>
      <c r="H155" s="103"/>
    </row>
    <row r="157" spans="1:8">
      <c r="B157" s="5" t="s">
        <v>1</v>
      </c>
      <c r="C157" s="5"/>
      <c r="D157" s="5"/>
      <c r="E157" s="5"/>
    </row>
    <row r="158" spans="1:8">
      <c r="B158" s="10"/>
      <c r="C158" s="17"/>
      <c r="D158" s="17"/>
      <c r="E158" s="17"/>
    </row>
    <row r="159" spans="1:8">
      <c r="B159" s="10"/>
      <c r="C159" s="17"/>
      <c r="D159" s="17"/>
      <c r="E159" s="17"/>
      <c r="F159" s="17"/>
      <c r="G159" s="17"/>
      <c r="H159" s="17"/>
    </row>
    <row r="160" spans="1:8">
      <c r="B160" s="10"/>
      <c r="C160" s="17"/>
      <c r="D160" s="17"/>
      <c r="E160" s="17"/>
    </row>
    <row r="161" spans="2:5">
      <c r="B161" s="10"/>
      <c r="C161" s="18"/>
      <c r="D161" s="19"/>
      <c r="E161" s="20"/>
    </row>
    <row r="162" spans="2:5">
      <c r="B162" s="10"/>
      <c r="C162" s="18"/>
      <c r="D162" s="19"/>
      <c r="E162" s="20"/>
    </row>
    <row r="163" spans="2:5">
      <c r="B163" s="10"/>
      <c r="C163" s="18"/>
      <c r="D163" s="19"/>
      <c r="E163" s="20"/>
    </row>
    <row r="164" spans="2:5">
      <c r="B164" s="10"/>
      <c r="C164" s="18"/>
      <c r="D164" s="19"/>
      <c r="E164" s="20"/>
    </row>
    <row r="165" spans="2:5">
      <c r="B165" s="10"/>
      <c r="C165" s="17"/>
      <c r="D165" s="17"/>
      <c r="E165" s="17"/>
    </row>
    <row r="166" spans="2:5">
      <c r="B166" s="10"/>
      <c r="C166" s="17"/>
      <c r="D166" s="17"/>
      <c r="E166" s="17"/>
    </row>
  </sheetData>
  <mergeCells count="26">
    <mergeCell ref="A154:B154"/>
    <mergeCell ref="B157:E157"/>
    <mergeCell ref="A108:B108"/>
    <mergeCell ref="A118:B118"/>
    <mergeCell ref="A128:B128"/>
    <mergeCell ref="A132:B132"/>
    <mergeCell ref="A141:B141"/>
    <mergeCell ref="A145:B145"/>
    <mergeCell ref="A66:B66"/>
    <mergeCell ref="A70:B70"/>
    <mergeCell ref="A79:B79"/>
    <mergeCell ref="A80:B80"/>
    <mergeCell ref="A88:B88"/>
    <mergeCell ref="A98:B98"/>
    <mergeCell ref="A13:B13"/>
    <mergeCell ref="A23:B23"/>
    <mergeCell ref="A33:B33"/>
    <mergeCell ref="A43:B43"/>
    <mergeCell ref="A53:B53"/>
    <mergeCell ref="A57:B57"/>
    <mergeCell ref="A1:H1"/>
    <mergeCell ref="A2:B2"/>
    <mergeCell ref="C2:G2"/>
    <mergeCell ref="A3:B3"/>
    <mergeCell ref="A4:B4"/>
    <mergeCell ref="A5:B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E6EEB-B66E-46D3-9B14-513A141D0A5A}">
  <dimension ref="A1:G39"/>
  <sheetViews>
    <sheetView workbookViewId="0">
      <selection sqref="A1:G1"/>
    </sheetView>
  </sheetViews>
  <sheetFormatPr baseColWidth="10" defaultRowHeight="15"/>
  <cols>
    <col min="1" max="1" width="39.28515625" style="4" customWidth="1"/>
    <col min="2" max="2" width="12.7109375" style="4" customWidth="1"/>
    <col min="3" max="3" width="14.42578125" style="4" customWidth="1"/>
    <col min="4" max="4" width="30" style="4" customWidth="1"/>
    <col min="5" max="5" width="13" style="4" customWidth="1"/>
    <col min="6" max="7" width="14.42578125" style="4" customWidth="1"/>
  </cols>
  <sheetData>
    <row r="1" spans="1:7" ht="56.25" customHeight="1">
      <c r="A1" s="48" t="s">
        <v>228</v>
      </c>
      <c r="B1" s="21"/>
      <c r="C1" s="21"/>
      <c r="D1" s="21"/>
      <c r="E1" s="21"/>
      <c r="F1" s="21"/>
      <c r="G1" s="49"/>
    </row>
    <row r="2" spans="1:7">
      <c r="A2" s="1"/>
      <c r="B2" s="50" t="s">
        <v>24</v>
      </c>
      <c r="C2" s="50"/>
      <c r="D2" s="50"/>
      <c r="E2" s="50"/>
      <c r="F2" s="50"/>
      <c r="G2" s="1"/>
    </row>
    <row r="3" spans="1:7" ht="22.5">
      <c r="A3" s="51" t="s">
        <v>0</v>
      </c>
      <c r="B3" s="52" t="s">
        <v>25</v>
      </c>
      <c r="C3" s="52" t="s">
        <v>7</v>
      </c>
      <c r="D3" s="52" t="s">
        <v>8</v>
      </c>
      <c r="E3" s="52" t="s">
        <v>2</v>
      </c>
      <c r="F3" s="52" t="s">
        <v>3</v>
      </c>
      <c r="G3" s="51" t="s">
        <v>229</v>
      </c>
    </row>
    <row r="4" spans="1:7">
      <c r="A4" s="53" t="s">
        <v>230</v>
      </c>
      <c r="B4" s="8"/>
      <c r="C4" s="8"/>
      <c r="D4" s="8"/>
      <c r="E4" s="8"/>
      <c r="F4" s="8"/>
      <c r="G4" s="8"/>
    </row>
    <row r="5" spans="1:7">
      <c r="A5" s="54" t="s">
        <v>231</v>
      </c>
      <c r="B5" s="2">
        <f t="shared" ref="B5:G5" si="0">SUM(B6:B13)</f>
        <v>48584285.049999997</v>
      </c>
      <c r="C5" s="2">
        <f t="shared" si="0"/>
        <v>3056255.97</v>
      </c>
      <c r="D5" s="2">
        <f t="shared" si="0"/>
        <v>51640541.019999996</v>
      </c>
      <c r="E5" s="2">
        <f t="shared" si="0"/>
        <v>45856400.340000004</v>
      </c>
      <c r="F5" s="2">
        <f t="shared" si="0"/>
        <v>45006313.939999998</v>
      </c>
      <c r="G5" s="2">
        <f t="shared" si="0"/>
        <v>5784140.6799999997</v>
      </c>
    </row>
    <row r="6" spans="1:7">
      <c r="A6" s="55">
        <v>3112</v>
      </c>
      <c r="B6" s="3">
        <v>48584285.049999997</v>
      </c>
      <c r="C6" s="3">
        <v>0</v>
      </c>
      <c r="D6" s="3">
        <v>48584285.049999997</v>
      </c>
      <c r="E6" s="9">
        <v>45856400.340000004</v>
      </c>
      <c r="F6" s="9">
        <v>45006313.939999998</v>
      </c>
      <c r="G6" s="3">
        <v>2727884.71</v>
      </c>
    </row>
    <row r="7" spans="1:7">
      <c r="A7" s="55">
        <v>3112</v>
      </c>
      <c r="B7" s="3">
        <v>0</v>
      </c>
      <c r="C7" s="3">
        <v>3056255.97</v>
      </c>
      <c r="D7" s="3">
        <v>3056255.97</v>
      </c>
      <c r="E7" s="9">
        <v>0</v>
      </c>
      <c r="F7" s="9">
        <v>0</v>
      </c>
      <c r="G7" s="3">
        <v>3056255.97</v>
      </c>
    </row>
    <row r="8" spans="1:7">
      <c r="A8" s="55" t="s">
        <v>232</v>
      </c>
      <c r="B8" s="3"/>
      <c r="C8" s="3"/>
      <c r="D8" s="3"/>
      <c r="E8" s="3"/>
      <c r="F8" s="3"/>
      <c r="G8" s="3"/>
    </row>
    <row r="9" spans="1:7">
      <c r="A9" s="55" t="s">
        <v>233</v>
      </c>
      <c r="B9" s="3"/>
      <c r="C9" s="3"/>
      <c r="D9" s="3"/>
      <c r="E9" s="3"/>
      <c r="F9" s="3"/>
      <c r="G9" s="3"/>
    </row>
    <row r="10" spans="1:7">
      <c r="A10" s="55" t="s">
        <v>234</v>
      </c>
      <c r="B10" s="3"/>
      <c r="C10" s="3"/>
      <c r="D10" s="3"/>
      <c r="E10" s="3"/>
      <c r="F10" s="3"/>
      <c r="G10" s="3"/>
    </row>
    <row r="11" spans="1:7">
      <c r="A11" s="55" t="s">
        <v>235</v>
      </c>
      <c r="B11" s="3"/>
      <c r="C11" s="3"/>
      <c r="D11" s="3"/>
      <c r="E11" s="3"/>
      <c r="F11" s="3"/>
      <c r="G11" s="3"/>
    </row>
    <row r="12" spans="1:7">
      <c r="A12" s="55" t="s">
        <v>236</v>
      </c>
      <c r="B12" s="3"/>
      <c r="C12" s="3"/>
      <c r="D12" s="3"/>
      <c r="E12" s="3"/>
      <c r="F12" s="3"/>
      <c r="G12" s="3"/>
    </row>
    <row r="13" spans="1:7">
      <c r="A13" s="55"/>
      <c r="B13" s="3"/>
      <c r="C13" s="3"/>
      <c r="D13" s="3"/>
      <c r="E13" s="3"/>
      <c r="F13" s="3"/>
      <c r="G13" s="3"/>
    </row>
    <row r="14" spans="1:7">
      <c r="A14" s="55"/>
      <c r="B14" s="3"/>
      <c r="C14" s="3"/>
      <c r="D14" s="3"/>
      <c r="E14" s="3"/>
      <c r="F14" s="3"/>
      <c r="G14" s="3"/>
    </row>
    <row r="15" spans="1:7">
      <c r="A15" s="56" t="s">
        <v>237</v>
      </c>
      <c r="B15" s="3"/>
      <c r="C15" s="3"/>
      <c r="D15" s="3"/>
      <c r="E15" s="3"/>
      <c r="F15" s="3"/>
      <c r="G15" s="3"/>
    </row>
    <row r="16" spans="1:7">
      <c r="A16" s="56" t="s">
        <v>238</v>
      </c>
      <c r="B16" s="2">
        <f t="shared" ref="B16:G16" si="1">SUM(B17:B24)</f>
        <v>726269.69</v>
      </c>
      <c r="C16" s="2">
        <f t="shared" si="1"/>
        <v>199693.08</v>
      </c>
      <c r="D16" s="2">
        <f t="shared" si="1"/>
        <v>925962.77</v>
      </c>
      <c r="E16" s="2"/>
      <c r="F16" s="2">
        <f t="shared" si="1"/>
        <v>283050</v>
      </c>
      <c r="G16" s="2">
        <f t="shared" si="1"/>
        <v>144919.39000000001</v>
      </c>
    </row>
    <row r="17" spans="1:7">
      <c r="A17" s="55">
        <v>3112</v>
      </c>
      <c r="B17" s="3">
        <v>726269.69</v>
      </c>
      <c r="C17" s="3">
        <v>199693.08</v>
      </c>
      <c r="D17" s="3">
        <v>925962.77</v>
      </c>
      <c r="E17" s="9">
        <v>781043.38</v>
      </c>
      <c r="F17" s="9">
        <v>283050</v>
      </c>
      <c r="G17" s="3">
        <v>144919.39000000001</v>
      </c>
    </row>
    <row r="18" spans="1:7">
      <c r="A18" s="55" t="s">
        <v>239</v>
      </c>
      <c r="B18" s="3"/>
      <c r="C18" s="3"/>
      <c r="D18" s="3"/>
      <c r="E18" s="3"/>
      <c r="F18" s="3"/>
      <c r="G18" s="3"/>
    </row>
    <row r="19" spans="1:7">
      <c r="A19" s="55" t="s">
        <v>232</v>
      </c>
      <c r="B19" s="3"/>
      <c r="C19" s="3"/>
      <c r="D19" s="3"/>
      <c r="E19" s="3"/>
      <c r="F19" s="3"/>
      <c r="G19" s="3"/>
    </row>
    <row r="20" spans="1:7">
      <c r="A20" s="55" t="s">
        <v>233</v>
      </c>
      <c r="B20" s="3"/>
      <c r="C20" s="3"/>
      <c r="D20" s="3"/>
      <c r="E20" s="3"/>
      <c r="F20" s="3"/>
      <c r="G20" s="3"/>
    </row>
    <row r="21" spans="1:7">
      <c r="A21" s="55" t="s">
        <v>234</v>
      </c>
      <c r="B21" s="3"/>
      <c r="C21" s="3"/>
      <c r="D21" s="3"/>
      <c r="E21" s="3"/>
      <c r="F21" s="3"/>
      <c r="G21" s="3"/>
    </row>
    <row r="22" spans="1:7">
      <c r="A22" s="55" t="s">
        <v>235</v>
      </c>
      <c r="B22" s="3"/>
      <c r="C22" s="3"/>
      <c r="D22" s="3"/>
      <c r="E22" s="3"/>
      <c r="F22" s="3"/>
      <c r="G22" s="3"/>
    </row>
    <row r="23" spans="1:7">
      <c r="A23" s="55" t="s">
        <v>236</v>
      </c>
      <c r="B23" s="3"/>
      <c r="C23" s="3"/>
      <c r="D23" s="3"/>
      <c r="E23" s="3"/>
      <c r="F23" s="3"/>
      <c r="G23" s="3"/>
    </row>
    <row r="24" spans="1:7">
      <c r="A24" s="55"/>
      <c r="B24" s="3"/>
      <c r="C24" s="3"/>
      <c r="D24" s="3"/>
      <c r="E24" s="3"/>
      <c r="F24" s="3"/>
      <c r="G24" s="3"/>
    </row>
    <row r="25" spans="1:7">
      <c r="A25" s="57"/>
      <c r="B25" s="3"/>
      <c r="C25" s="3"/>
      <c r="D25" s="3"/>
      <c r="E25" s="3"/>
      <c r="F25" s="3"/>
      <c r="G25" s="3"/>
    </row>
    <row r="26" spans="1:7">
      <c r="A26" s="54" t="s">
        <v>227</v>
      </c>
      <c r="B26" s="2">
        <f t="shared" ref="B26:G26" si="2">B5+B16</f>
        <v>49310554.739999995</v>
      </c>
      <c r="C26" s="2">
        <f>C5+C16</f>
        <v>3255949.0500000003</v>
      </c>
      <c r="D26" s="2">
        <f t="shared" si="2"/>
        <v>52566503.789999999</v>
      </c>
      <c r="E26" s="2">
        <f t="shared" si="2"/>
        <v>45856400.340000004</v>
      </c>
      <c r="F26" s="2">
        <f t="shared" si="2"/>
        <v>45289363.939999998</v>
      </c>
      <c r="G26" s="2">
        <f t="shared" si="2"/>
        <v>5929060.0699999994</v>
      </c>
    </row>
    <row r="27" spans="1:7">
      <c r="A27" s="58"/>
      <c r="B27" s="23"/>
      <c r="C27" s="23"/>
      <c r="D27" s="23"/>
      <c r="E27" s="23"/>
      <c r="F27" s="23"/>
      <c r="G27" s="23"/>
    </row>
    <row r="30" spans="1:7">
      <c r="A30" s="5" t="s">
        <v>1</v>
      </c>
      <c r="B30" s="5"/>
      <c r="C30" s="5"/>
      <c r="D30" s="5"/>
    </row>
    <row r="31" spans="1:7">
      <c r="A31" s="10"/>
      <c r="B31" s="11"/>
      <c r="C31" s="12"/>
      <c r="D31" s="12"/>
    </row>
    <row r="32" spans="1:7">
      <c r="A32" s="10"/>
      <c r="B32" s="11"/>
      <c r="C32" s="12"/>
      <c r="D32" s="12"/>
    </row>
    <row r="33" spans="1:4">
      <c r="A33" s="10"/>
      <c r="B33" s="11"/>
      <c r="C33" s="12"/>
      <c r="D33" s="12"/>
    </row>
    <row r="34" spans="1:4">
      <c r="A34" s="10"/>
      <c r="B34"/>
      <c r="C34" s="6"/>
      <c r="D34" s="7"/>
    </row>
    <row r="35" spans="1:4">
      <c r="A35" s="10"/>
      <c r="B35"/>
      <c r="C35" s="6"/>
      <c r="D35" s="7"/>
    </row>
    <row r="36" spans="1:4">
      <c r="A36" s="10"/>
      <c r="B36"/>
      <c r="C36" s="6"/>
      <c r="D36" s="7"/>
    </row>
    <row r="37" spans="1:4">
      <c r="A37" s="10"/>
      <c r="B37"/>
      <c r="C37" s="6"/>
      <c r="D37" s="7"/>
    </row>
    <row r="38" spans="1:4">
      <c r="A38" s="10"/>
      <c r="B38" s="11"/>
      <c r="C38" s="12"/>
      <c r="D38" s="12"/>
    </row>
    <row r="39" spans="1:4">
      <c r="A39" s="10"/>
      <c r="B39" s="11"/>
      <c r="C39" s="12"/>
      <c r="D39" s="12"/>
    </row>
  </sheetData>
  <mergeCells count="3">
    <mergeCell ref="A1:G1"/>
    <mergeCell ref="B2:F2"/>
    <mergeCell ref="A30:D3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660E4-2003-4E58-A948-44BDF8ADC63B}">
  <dimension ref="A1:H92"/>
  <sheetViews>
    <sheetView workbookViewId="0">
      <selection activeCell="A2" sqref="A2:B2"/>
    </sheetView>
  </sheetViews>
  <sheetFormatPr baseColWidth="10" defaultRowHeight="15"/>
  <cols>
    <col min="1" max="1" width="5" style="4" customWidth="1"/>
    <col min="2" max="2" width="56.42578125" style="4" customWidth="1"/>
    <col min="3" max="8" width="15.28515625" style="4" customWidth="1"/>
  </cols>
  <sheetData>
    <row r="1" spans="1:8" ht="55.5" customHeight="1">
      <c r="A1" s="105" t="s">
        <v>240</v>
      </c>
      <c r="B1" s="106"/>
      <c r="C1" s="106"/>
      <c r="D1" s="106"/>
      <c r="E1" s="106"/>
      <c r="F1" s="106"/>
      <c r="G1" s="106"/>
      <c r="H1" s="107"/>
    </row>
    <row r="2" spans="1:8">
      <c r="A2" s="119"/>
      <c r="B2" s="120"/>
      <c r="C2" s="121" t="s">
        <v>24</v>
      </c>
      <c r="D2" s="121"/>
      <c r="E2" s="121"/>
      <c r="F2" s="121"/>
      <c r="G2" s="121"/>
      <c r="H2" s="122"/>
    </row>
    <row r="3" spans="1:8" ht="22.5">
      <c r="A3" s="123" t="s">
        <v>0</v>
      </c>
      <c r="B3" s="124"/>
      <c r="C3" s="125" t="s">
        <v>25</v>
      </c>
      <c r="D3" s="125" t="s">
        <v>26</v>
      </c>
      <c r="E3" s="125" t="s">
        <v>27</v>
      </c>
      <c r="F3" s="125" t="s">
        <v>2</v>
      </c>
      <c r="G3" s="125" t="s">
        <v>3</v>
      </c>
      <c r="H3" s="126" t="s">
        <v>29</v>
      </c>
    </row>
    <row r="4" spans="1:8">
      <c r="A4" s="59"/>
      <c r="B4" s="60"/>
      <c r="C4" s="61"/>
      <c r="D4" s="61"/>
      <c r="E4" s="61"/>
      <c r="F4" s="61"/>
      <c r="G4" s="61"/>
      <c r="H4" s="61"/>
    </row>
    <row r="5" spans="1:8">
      <c r="A5" s="62" t="s">
        <v>241</v>
      </c>
      <c r="B5" s="63"/>
      <c r="C5" s="2">
        <f t="shared" ref="C5:H5" si="0">C6+C16+C25+C36</f>
        <v>48584285.049999997</v>
      </c>
      <c r="D5" s="2">
        <f t="shared" si="0"/>
        <v>3056255.9699999997</v>
      </c>
      <c r="E5" s="2">
        <f t="shared" si="0"/>
        <v>51640541.019999996</v>
      </c>
      <c r="F5" s="2">
        <f t="shared" si="0"/>
        <v>45856400.340000004</v>
      </c>
      <c r="G5" s="2">
        <f t="shared" si="0"/>
        <v>45006313.939999998</v>
      </c>
      <c r="H5" s="2">
        <f t="shared" si="0"/>
        <v>5784140.6799999923</v>
      </c>
    </row>
    <row r="6" spans="1:8">
      <c r="A6" s="64" t="s">
        <v>242</v>
      </c>
      <c r="B6" s="65"/>
      <c r="C6" s="66"/>
      <c r="D6" s="66"/>
      <c r="E6" s="66"/>
      <c r="F6" s="66"/>
      <c r="G6" s="66"/>
      <c r="H6" s="66"/>
    </row>
    <row r="7" spans="1:8">
      <c r="A7" s="67" t="s">
        <v>243</v>
      </c>
      <c r="B7" s="68" t="s">
        <v>244</v>
      </c>
      <c r="C7" s="69"/>
      <c r="D7" s="69"/>
      <c r="E7" s="69"/>
      <c r="F7" s="69"/>
      <c r="G7" s="69"/>
      <c r="H7" s="69"/>
    </row>
    <row r="8" spans="1:8">
      <c r="A8" s="67" t="s">
        <v>245</v>
      </c>
      <c r="B8" s="68" t="s">
        <v>246</v>
      </c>
      <c r="C8" s="69"/>
      <c r="D8" s="69"/>
      <c r="E8" s="69"/>
      <c r="F8" s="69"/>
      <c r="G8" s="69"/>
      <c r="H8" s="69"/>
    </row>
    <row r="9" spans="1:8">
      <c r="A9" s="67" t="s">
        <v>247</v>
      </c>
      <c r="B9" s="68" t="s">
        <v>248</v>
      </c>
      <c r="C9" s="69"/>
      <c r="D9" s="69"/>
      <c r="E9" s="69"/>
      <c r="F9" s="69"/>
      <c r="G9" s="69"/>
      <c r="H9" s="69"/>
    </row>
    <row r="10" spans="1:8">
      <c r="A10" s="67" t="s">
        <v>249</v>
      </c>
      <c r="B10" s="68" t="s">
        <v>250</v>
      </c>
      <c r="C10" s="69"/>
      <c r="D10" s="69"/>
      <c r="E10" s="69"/>
      <c r="F10" s="69"/>
      <c r="G10" s="69"/>
      <c r="H10" s="69"/>
    </row>
    <row r="11" spans="1:8">
      <c r="A11" s="67" t="s">
        <v>251</v>
      </c>
      <c r="B11" s="68" t="s">
        <v>252</v>
      </c>
      <c r="C11" s="69"/>
      <c r="D11" s="69"/>
      <c r="E11" s="69"/>
      <c r="F11" s="69"/>
      <c r="G11" s="69"/>
      <c r="H11" s="69"/>
    </row>
    <row r="12" spans="1:8">
      <c r="A12" s="67" t="s">
        <v>253</v>
      </c>
      <c r="B12" s="68" t="s">
        <v>254</v>
      </c>
      <c r="C12" s="69"/>
      <c r="D12" s="69"/>
      <c r="E12" s="69"/>
      <c r="F12" s="69"/>
      <c r="G12" s="69"/>
      <c r="H12" s="69"/>
    </row>
    <row r="13" spans="1:8">
      <c r="A13" s="67" t="s">
        <v>255</v>
      </c>
      <c r="B13" s="68" t="s">
        <v>256</v>
      </c>
      <c r="C13" s="69"/>
      <c r="D13" s="69"/>
      <c r="E13" s="69"/>
      <c r="F13" s="69"/>
      <c r="G13" s="69"/>
      <c r="H13" s="69"/>
    </row>
    <row r="14" spans="1:8">
      <c r="A14" s="67" t="s">
        <v>257</v>
      </c>
      <c r="B14" s="68" t="s">
        <v>258</v>
      </c>
      <c r="C14" s="69"/>
      <c r="D14" s="69"/>
      <c r="E14" s="69"/>
      <c r="F14" s="69"/>
      <c r="G14" s="69"/>
      <c r="H14" s="69"/>
    </row>
    <row r="15" spans="1:8">
      <c r="A15" s="70"/>
      <c r="B15" s="71"/>
      <c r="C15" s="66"/>
      <c r="D15" s="66"/>
      <c r="E15" s="66"/>
      <c r="F15" s="66"/>
      <c r="G15" s="66"/>
      <c r="H15" s="66"/>
    </row>
    <row r="16" spans="1:8">
      <c r="A16" s="64" t="s">
        <v>259</v>
      </c>
      <c r="B16" s="72"/>
      <c r="C16" s="22">
        <f>SUM(C17:C23)</f>
        <v>48584285.049999997</v>
      </c>
      <c r="D16" s="22">
        <f>SUM(D17:D23)</f>
        <v>3056255.9699999997</v>
      </c>
      <c r="E16" s="22">
        <f>SUM(E17:E23)</f>
        <v>51640541.019999996</v>
      </c>
      <c r="F16" s="22">
        <f>SUM(F17:F23)</f>
        <v>45856400.340000004</v>
      </c>
      <c r="G16" s="22">
        <f>SUM(G17:G23)</f>
        <v>45006313.939999998</v>
      </c>
      <c r="H16" s="22">
        <f>E16-F16</f>
        <v>5784140.6799999923</v>
      </c>
    </row>
    <row r="17" spans="1:8">
      <c r="A17" s="67" t="s">
        <v>260</v>
      </c>
      <c r="B17" s="68" t="s">
        <v>261</v>
      </c>
      <c r="C17" s="73"/>
      <c r="D17" s="73"/>
      <c r="E17" s="73"/>
      <c r="F17" s="73"/>
      <c r="G17" s="73"/>
      <c r="H17" s="73"/>
    </row>
    <row r="18" spans="1:8">
      <c r="A18" s="67" t="s">
        <v>262</v>
      </c>
      <c r="B18" s="68" t="s">
        <v>263</v>
      </c>
      <c r="C18" s="73">
        <v>2961272.16</v>
      </c>
      <c r="D18" s="73">
        <v>1059937.7</v>
      </c>
      <c r="E18" s="73">
        <v>4021209.86</v>
      </c>
      <c r="F18" s="73">
        <v>878416.61</v>
      </c>
      <c r="G18" s="73">
        <v>864664.92</v>
      </c>
      <c r="H18" s="9">
        <v>3142793.25</v>
      </c>
    </row>
    <row r="19" spans="1:8">
      <c r="A19" s="67" t="s">
        <v>264</v>
      </c>
      <c r="B19" s="68" t="s">
        <v>265</v>
      </c>
      <c r="C19" s="69"/>
      <c r="D19" s="69"/>
      <c r="E19" s="69">
        <v>0</v>
      </c>
      <c r="F19" s="69"/>
      <c r="G19" s="69"/>
      <c r="H19" s="69">
        <v>0</v>
      </c>
    </row>
    <row r="20" spans="1:8">
      <c r="A20" s="67" t="s">
        <v>266</v>
      </c>
      <c r="B20" s="68" t="s">
        <v>267</v>
      </c>
      <c r="C20" s="69"/>
      <c r="D20" s="69"/>
      <c r="E20" s="69">
        <v>0</v>
      </c>
      <c r="F20" s="69"/>
      <c r="G20" s="69"/>
      <c r="H20" s="69">
        <v>0</v>
      </c>
    </row>
    <row r="21" spans="1:8">
      <c r="A21" s="67" t="s">
        <v>268</v>
      </c>
      <c r="B21" s="68" t="s">
        <v>269</v>
      </c>
      <c r="C21" s="16">
        <v>5858006.0999999996</v>
      </c>
      <c r="D21" s="16">
        <v>-292339.96000000002</v>
      </c>
      <c r="E21" s="73">
        <v>5565666.1399999997</v>
      </c>
      <c r="F21" s="69">
        <v>5390209.9199999999</v>
      </c>
      <c r="G21" s="69">
        <v>5256761.6100000003</v>
      </c>
      <c r="H21" s="3">
        <v>175456.22</v>
      </c>
    </row>
    <row r="22" spans="1:8">
      <c r="A22" s="67" t="s">
        <v>270</v>
      </c>
      <c r="B22" s="68" t="s">
        <v>271</v>
      </c>
      <c r="C22" s="16">
        <v>17702194.219999999</v>
      </c>
      <c r="D22" s="16">
        <v>1082952.96</v>
      </c>
      <c r="E22" s="73">
        <v>18785147.18</v>
      </c>
      <c r="F22" s="69">
        <v>17898818.969999999</v>
      </c>
      <c r="G22" s="69">
        <v>17651629.190000001</v>
      </c>
      <c r="H22" s="3">
        <v>886328.21</v>
      </c>
    </row>
    <row r="23" spans="1:8">
      <c r="A23" s="67" t="s">
        <v>272</v>
      </c>
      <c r="B23" s="68" t="s">
        <v>273</v>
      </c>
      <c r="C23" s="16">
        <v>22062812.57</v>
      </c>
      <c r="D23" s="16">
        <v>1205705.27</v>
      </c>
      <c r="E23" s="73">
        <v>23268517.84</v>
      </c>
      <c r="F23" s="69">
        <v>21688954.84</v>
      </c>
      <c r="G23" s="69">
        <v>21233258.219999999</v>
      </c>
      <c r="H23" s="3">
        <v>1579563</v>
      </c>
    </row>
    <row r="24" spans="1:8">
      <c r="A24" s="70"/>
      <c r="B24" s="71"/>
      <c r="C24" s="66"/>
      <c r="D24" s="66"/>
      <c r="E24" s="66"/>
      <c r="F24" s="66"/>
      <c r="G24" s="66"/>
      <c r="H24" s="66"/>
    </row>
    <row r="25" spans="1:8">
      <c r="A25" s="64" t="s">
        <v>274</v>
      </c>
      <c r="B25" s="72"/>
      <c r="C25" s="66"/>
      <c r="D25" s="66"/>
      <c r="E25" s="66"/>
      <c r="F25" s="66"/>
      <c r="G25" s="66"/>
      <c r="H25" s="66"/>
    </row>
    <row r="26" spans="1:8">
      <c r="A26" s="67" t="s">
        <v>275</v>
      </c>
      <c r="B26" s="68" t="s">
        <v>276</v>
      </c>
      <c r="C26" s="69"/>
      <c r="D26" s="69"/>
      <c r="E26" s="69"/>
      <c r="F26" s="69"/>
      <c r="G26" s="69"/>
      <c r="H26" s="69"/>
    </row>
    <row r="27" spans="1:8">
      <c r="A27" s="67" t="s">
        <v>277</v>
      </c>
      <c r="B27" s="68" t="s">
        <v>278</v>
      </c>
      <c r="C27" s="69"/>
      <c r="D27" s="69"/>
      <c r="E27" s="69"/>
      <c r="F27" s="69"/>
      <c r="G27" s="69"/>
      <c r="H27" s="69"/>
    </row>
    <row r="28" spans="1:8">
      <c r="A28" s="67" t="s">
        <v>279</v>
      </c>
      <c r="B28" s="68" t="s">
        <v>280</v>
      </c>
      <c r="C28" s="69"/>
      <c r="D28" s="69"/>
      <c r="E28" s="69"/>
      <c r="F28" s="69"/>
      <c r="G28" s="69"/>
      <c r="H28" s="69"/>
    </row>
    <row r="29" spans="1:8">
      <c r="A29" s="67" t="s">
        <v>281</v>
      </c>
      <c r="B29" s="68" t="s">
        <v>282</v>
      </c>
      <c r="C29" s="69"/>
      <c r="D29" s="69"/>
      <c r="E29" s="69"/>
      <c r="F29" s="69"/>
      <c r="G29" s="69"/>
      <c r="H29" s="69"/>
    </row>
    <row r="30" spans="1:8">
      <c r="A30" s="67" t="s">
        <v>283</v>
      </c>
      <c r="B30" s="68" t="s">
        <v>284</v>
      </c>
      <c r="C30" s="69"/>
      <c r="D30" s="69"/>
      <c r="E30" s="69"/>
      <c r="F30" s="69"/>
      <c r="G30" s="69"/>
      <c r="H30" s="69"/>
    </row>
    <row r="31" spans="1:8">
      <c r="A31" s="67" t="s">
        <v>285</v>
      </c>
      <c r="B31" s="68" t="s">
        <v>286</v>
      </c>
      <c r="C31" s="69"/>
      <c r="D31" s="69"/>
      <c r="E31" s="69"/>
      <c r="F31" s="69"/>
      <c r="G31" s="69"/>
      <c r="H31" s="69"/>
    </row>
    <row r="32" spans="1:8">
      <c r="A32" s="67" t="s">
        <v>287</v>
      </c>
      <c r="B32" s="68" t="s">
        <v>288</v>
      </c>
      <c r="C32" s="69"/>
      <c r="D32" s="69"/>
      <c r="E32" s="69"/>
      <c r="F32" s="69"/>
      <c r="G32" s="69"/>
      <c r="H32" s="69"/>
    </row>
    <row r="33" spans="1:8">
      <c r="A33" s="67" t="s">
        <v>289</v>
      </c>
      <c r="B33" s="68" t="s">
        <v>290</v>
      </c>
      <c r="C33" s="69"/>
      <c r="D33" s="69"/>
      <c r="E33" s="69"/>
      <c r="F33" s="69"/>
      <c r="G33" s="69"/>
      <c r="H33" s="69"/>
    </row>
    <row r="34" spans="1:8">
      <c r="A34" s="67" t="s">
        <v>291</v>
      </c>
      <c r="B34" s="68" t="s">
        <v>292</v>
      </c>
      <c r="C34" s="69"/>
      <c r="D34" s="69"/>
      <c r="E34" s="69"/>
      <c r="F34" s="69"/>
      <c r="G34" s="69"/>
      <c r="H34" s="69"/>
    </row>
    <row r="35" spans="1:8">
      <c r="A35" s="70"/>
      <c r="B35" s="71"/>
      <c r="C35" s="66"/>
      <c r="D35" s="66"/>
      <c r="E35" s="66"/>
      <c r="F35" s="66"/>
      <c r="G35" s="66"/>
      <c r="H35" s="66"/>
    </row>
    <row r="36" spans="1:8">
      <c r="A36" s="64" t="s">
        <v>293</v>
      </c>
      <c r="B36" s="72"/>
      <c r="C36" s="66"/>
      <c r="D36" s="66"/>
      <c r="E36" s="66"/>
      <c r="F36" s="66"/>
      <c r="G36" s="66"/>
      <c r="H36" s="66"/>
    </row>
    <row r="37" spans="1:8">
      <c r="A37" s="67" t="s">
        <v>294</v>
      </c>
      <c r="B37" s="68" t="s">
        <v>295</v>
      </c>
      <c r="C37" s="69"/>
      <c r="D37" s="69"/>
      <c r="E37" s="69"/>
      <c r="F37" s="69"/>
      <c r="G37" s="69"/>
      <c r="H37" s="69"/>
    </row>
    <row r="38" spans="1:8" ht="22.5">
      <c r="A38" s="67" t="s">
        <v>296</v>
      </c>
      <c r="B38" s="74" t="s">
        <v>297</v>
      </c>
      <c r="C38" s="69"/>
      <c r="D38" s="69"/>
      <c r="E38" s="69"/>
      <c r="F38" s="69"/>
      <c r="G38" s="69"/>
      <c r="H38" s="69"/>
    </row>
    <row r="39" spans="1:8">
      <c r="A39" s="67" t="s">
        <v>298</v>
      </c>
      <c r="B39" s="68" t="s">
        <v>299</v>
      </c>
      <c r="C39" s="69"/>
      <c r="D39" s="69"/>
      <c r="E39" s="69"/>
      <c r="F39" s="69"/>
      <c r="G39" s="69"/>
      <c r="H39" s="69"/>
    </row>
    <row r="40" spans="1:8">
      <c r="A40" s="67" t="s">
        <v>300</v>
      </c>
      <c r="B40" s="68" t="s">
        <v>301</v>
      </c>
      <c r="C40" s="69"/>
      <c r="D40" s="69"/>
      <c r="E40" s="69"/>
      <c r="F40" s="69"/>
      <c r="G40" s="69"/>
      <c r="H40" s="69"/>
    </row>
    <row r="41" spans="1:8">
      <c r="A41" s="70"/>
      <c r="B41" s="71"/>
      <c r="C41" s="66"/>
      <c r="D41" s="66"/>
      <c r="E41" s="66"/>
      <c r="F41" s="66"/>
      <c r="G41" s="66"/>
      <c r="H41" s="66"/>
    </row>
    <row r="42" spans="1:8">
      <c r="A42" s="64" t="s">
        <v>302</v>
      </c>
      <c r="B42" s="72"/>
      <c r="C42" s="2">
        <f>C43+C53+C62+C73</f>
        <v>726269.69</v>
      </c>
      <c r="D42" s="2">
        <f>D43+D53+D62+D73</f>
        <v>199693.08000000002</v>
      </c>
      <c r="E42" s="2">
        <f>E43+E53+E62+E73</f>
        <v>925962.77</v>
      </c>
      <c r="F42" s="2">
        <f>F43+F53+F62+F73</f>
        <v>781043.38</v>
      </c>
      <c r="G42" s="2">
        <f>G43+G53+G62+G73</f>
        <v>781043.38</v>
      </c>
      <c r="H42" s="2">
        <f>E42-F42</f>
        <v>144919.39000000001</v>
      </c>
    </row>
    <row r="43" spans="1:8">
      <c r="A43" s="64" t="s">
        <v>242</v>
      </c>
      <c r="B43" s="72"/>
      <c r="C43" s="66"/>
      <c r="D43" s="66"/>
      <c r="E43" s="66"/>
      <c r="F43" s="66"/>
      <c r="G43" s="66"/>
      <c r="H43" s="66"/>
    </row>
    <row r="44" spans="1:8">
      <c r="A44" s="67" t="s">
        <v>303</v>
      </c>
      <c r="B44" s="68" t="s">
        <v>244</v>
      </c>
      <c r="C44" s="69"/>
      <c r="D44" s="69"/>
      <c r="E44" s="69"/>
      <c r="F44" s="69"/>
      <c r="G44" s="69"/>
      <c r="H44" s="69"/>
    </row>
    <row r="45" spans="1:8">
      <c r="A45" s="67" t="s">
        <v>304</v>
      </c>
      <c r="B45" s="68" t="s">
        <v>246</v>
      </c>
      <c r="C45" s="69"/>
      <c r="D45" s="69"/>
      <c r="E45" s="69"/>
      <c r="F45" s="69"/>
      <c r="G45" s="69"/>
      <c r="H45" s="69"/>
    </row>
    <row r="46" spans="1:8">
      <c r="A46" s="67" t="s">
        <v>305</v>
      </c>
      <c r="B46" s="68" t="s">
        <v>248</v>
      </c>
      <c r="C46" s="69"/>
      <c r="D46" s="69"/>
      <c r="E46" s="69"/>
      <c r="F46" s="69"/>
      <c r="G46" s="69"/>
      <c r="H46" s="69"/>
    </row>
    <row r="47" spans="1:8">
      <c r="A47" s="67" t="s">
        <v>306</v>
      </c>
      <c r="B47" s="68" t="s">
        <v>250</v>
      </c>
      <c r="C47" s="69"/>
      <c r="D47" s="69"/>
      <c r="E47" s="69"/>
      <c r="F47" s="69"/>
      <c r="G47" s="69"/>
      <c r="H47" s="69"/>
    </row>
    <row r="48" spans="1:8">
      <c r="A48" s="67" t="s">
        <v>307</v>
      </c>
      <c r="B48" s="68" t="s">
        <v>252</v>
      </c>
      <c r="C48" s="69"/>
      <c r="D48" s="69"/>
      <c r="E48" s="69"/>
      <c r="F48" s="69"/>
      <c r="G48" s="69"/>
      <c r="H48" s="69"/>
    </row>
    <row r="49" spans="1:8">
      <c r="A49" s="67" t="s">
        <v>308</v>
      </c>
      <c r="B49" s="68" t="s">
        <v>254</v>
      </c>
      <c r="C49" s="69"/>
      <c r="D49" s="69"/>
      <c r="E49" s="69"/>
      <c r="F49" s="69"/>
      <c r="G49" s="69"/>
      <c r="H49" s="69"/>
    </row>
    <row r="50" spans="1:8">
      <c r="A50" s="67" t="s">
        <v>309</v>
      </c>
      <c r="B50" s="68" t="s">
        <v>256</v>
      </c>
      <c r="C50" s="69"/>
      <c r="D50" s="69"/>
      <c r="E50" s="69"/>
      <c r="F50" s="69"/>
      <c r="G50" s="69"/>
      <c r="H50" s="69"/>
    </row>
    <row r="51" spans="1:8">
      <c r="A51" s="67" t="s">
        <v>310</v>
      </c>
      <c r="B51" s="68" t="s">
        <v>258</v>
      </c>
      <c r="C51" s="69"/>
      <c r="D51" s="69"/>
      <c r="E51" s="69"/>
      <c r="F51" s="69"/>
      <c r="G51" s="69"/>
      <c r="H51" s="69"/>
    </row>
    <row r="52" spans="1:8">
      <c r="A52" s="70"/>
      <c r="B52" s="71"/>
      <c r="C52" s="66"/>
      <c r="D52" s="66"/>
      <c r="E52" s="66"/>
      <c r="F52" s="66"/>
      <c r="G52" s="66"/>
      <c r="H52" s="66"/>
    </row>
    <row r="53" spans="1:8">
      <c r="A53" s="64" t="s">
        <v>259</v>
      </c>
      <c r="B53" s="72"/>
      <c r="C53" s="2">
        <f>SUM(C54:C60)</f>
        <v>726269.69</v>
      </c>
      <c r="D53" s="2">
        <f>SUM(D54:D60)</f>
        <v>199693.08000000002</v>
      </c>
      <c r="E53" s="2">
        <f>SUM(E54:E60)</f>
        <v>925962.77</v>
      </c>
      <c r="F53" s="2">
        <f>SUM(F54:F60)</f>
        <v>781043.38</v>
      </c>
      <c r="G53" s="2">
        <f>SUM(G54:G60)</f>
        <v>781043.38</v>
      </c>
      <c r="H53" s="2">
        <f>E53-F53</f>
        <v>144919.39000000001</v>
      </c>
    </row>
    <row r="54" spans="1:8">
      <c r="A54" s="67" t="s">
        <v>311</v>
      </c>
      <c r="B54" s="68" t="s">
        <v>261</v>
      </c>
      <c r="C54" s="69"/>
      <c r="D54" s="69"/>
      <c r="E54" s="69"/>
      <c r="F54" s="69"/>
      <c r="G54" s="69"/>
      <c r="H54" s="69"/>
    </row>
    <row r="55" spans="1:8">
      <c r="A55" s="67" t="s">
        <v>312</v>
      </c>
      <c r="B55" s="68" t="s">
        <v>263</v>
      </c>
      <c r="C55" s="69"/>
      <c r="D55" s="69"/>
      <c r="E55" s="69"/>
      <c r="F55" s="69"/>
      <c r="G55" s="69"/>
      <c r="H55" s="69"/>
    </row>
    <row r="56" spans="1:8">
      <c r="A56" s="67" t="s">
        <v>313</v>
      </c>
      <c r="B56" s="68" t="s">
        <v>265</v>
      </c>
      <c r="C56" s="69"/>
      <c r="D56" s="69"/>
      <c r="E56" s="69"/>
      <c r="F56" s="69"/>
      <c r="G56" s="69"/>
      <c r="H56" s="69"/>
    </row>
    <row r="57" spans="1:8">
      <c r="A57" s="67" t="s">
        <v>314</v>
      </c>
      <c r="B57" s="68" t="s">
        <v>267</v>
      </c>
      <c r="C57" s="69"/>
      <c r="D57" s="69"/>
      <c r="E57" s="69"/>
      <c r="F57" s="69"/>
      <c r="G57" s="69"/>
      <c r="H57" s="69"/>
    </row>
    <row r="58" spans="1:8">
      <c r="A58" s="67" t="s">
        <v>315</v>
      </c>
      <c r="B58" s="68" t="s">
        <v>269</v>
      </c>
      <c r="C58" s="73">
        <v>252000</v>
      </c>
      <c r="D58" s="73">
        <v>-35625</v>
      </c>
      <c r="E58" s="73">
        <v>216375</v>
      </c>
      <c r="F58" s="69">
        <v>194900</v>
      </c>
      <c r="G58" s="69">
        <v>194900</v>
      </c>
      <c r="H58" s="3">
        <v>21475</v>
      </c>
    </row>
    <row r="59" spans="1:8">
      <c r="A59" s="67" t="s">
        <v>316</v>
      </c>
      <c r="B59" s="68" t="s">
        <v>271</v>
      </c>
      <c r="C59" s="73">
        <v>474269.69</v>
      </c>
      <c r="D59" s="73">
        <v>151126.85</v>
      </c>
      <c r="E59" s="73">
        <v>625396.54</v>
      </c>
      <c r="F59" s="69">
        <v>506143.38</v>
      </c>
      <c r="G59" s="69">
        <v>506143.38</v>
      </c>
      <c r="H59" s="3">
        <v>119253.16</v>
      </c>
    </row>
    <row r="60" spans="1:8">
      <c r="A60" s="67" t="s">
        <v>317</v>
      </c>
      <c r="B60" s="68" t="s">
        <v>273</v>
      </c>
      <c r="C60" s="73">
        <v>0</v>
      </c>
      <c r="D60" s="73">
        <v>84191.23</v>
      </c>
      <c r="E60" s="73">
        <v>84191.23</v>
      </c>
      <c r="F60" s="69">
        <v>80000</v>
      </c>
      <c r="G60" s="69">
        <v>80000</v>
      </c>
      <c r="H60" s="3">
        <v>4191.2299999999996</v>
      </c>
    </row>
    <row r="61" spans="1:8">
      <c r="A61" s="70"/>
      <c r="B61" s="71"/>
      <c r="C61" s="66"/>
      <c r="D61" s="66"/>
      <c r="E61" s="66"/>
      <c r="F61" s="66"/>
      <c r="G61" s="66"/>
      <c r="H61" s="66"/>
    </row>
    <row r="62" spans="1:8">
      <c r="A62" s="64" t="s">
        <v>274</v>
      </c>
      <c r="B62" s="72"/>
      <c r="C62" s="66"/>
      <c r="D62" s="66"/>
      <c r="E62" s="66"/>
      <c r="F62" s="66"/>
      <c r="G62" s="66"/>
      <c r="H62" s="66"/>
    </row>
    <row r="63" spans="1:8">
      <c r="A63" s="67" t="s">
        <v>318</v>
      </c>
      <c r="B63" s="68" t="s">
        <v>276</v>
      </c>
      <c r="C63" s="69"/>
      <c r="D63" s="69"/>
      <c r="E63" s="69"/>
      <c r="F63" s="69"/>
      <c r="G63" s="69"/>
      <c r="H63" s="69"/>
    </row>
    <row r="64" spans="1:8">
      <c r="A64" s="67" t="s">
        <v>319</v>
      </c>
      <c r="B64" s="68" t="s">
        <v>278</v>
      </c>
      <c r="C64" s="69"/>
      <c r="D64" s="69"/>
      <c r="E64" s="69"/>
      <c r="F64" s="69"/>
      <c r="G64" s="69"/>
      <c r="H64" s="69"/>
    </row>
    <row r="65" spans="1:8">
      <c r="A65" s="67" t="s">
        <v>320</v>
      </c>
      <c r="B65" s="68" t="s">
        <v>280</v>
      </c>
      <c r="C65" s="69"/>
      <c r="D65" s="69"/>
      <c r="E65" s="69"/>
      <c r="F65" s="69"/>
      <c r="G65" s="69"/>
      <c r="H65" s="69"/>
    </row>
    <row r="66" spans="1:8">
      <c r="A66" s="67" t="s">
        <v>321</v>
      </c>
      <c r="B66" s="68" t="s">
        <v>282</v>
      </c>
      <c r="C66" s="69"/>
      <c r="D66" s="69"/>
      <c r="E66" s="69"/>
      <c r="F66" s="69"/>
      <c r="G66" s="69"/>
      <c r="H66" s="69"/>
    </row>
    <row r="67" spans="1:8">
      <c r="A67" s="67" t="s">
        <v>322</v>
      </c>
      <c r="B67" s="68" t="s">
        <v>284</v>
      </c>
      <c r="C67" s="69"/>
      <c r="D67" s="69"/>
      <c r="E67" s="69"/>
      <c r="F67" s="69"/>
      <c r="G67" s="69"/>
      <c r="H67" s="69"/>
    </row>
    <row r="68" spans="1:8">
      <c r="A68" s="67" t="s">
        <v>323</v>
      </c>
      <c r="B68" s="68" t="s">
        <v>286</v>
      </c>
      <c r="C68" s="69"/>
      <c r="D68" s="69"/>
      <c r="E68" s="69"/>
      <c r="F68" s="69"/>
      <c r="G68" s="69"/>
      <c r="H68" s="69"/>
    </row>
    <row r="69" spans="1:8">
      <c r="A69" s="67" t="s">
        <v>324</v>
      </c>
      <c r="B69" s="68" t="s">
        <v>288</v>
      </c>
      <c r="C69" s="69"/>
      <c r="D69" s="69"/>
      <c r="E69" s="69"/>
      <c r="F69" s="69"/>
      <c r="G69" s="69"/>
      <c r="H69" s="69"/>
    </row>
    <row r="70" spans="1:8">
      <c r="A70" s="67" t="s">
        <v>325</v>
      </c>
      <c r="B70" s="68" t="s">
        <v>290</v>
      </c>
      <c r="C70" s="69"/>
      <c r="D70" s="69"/>
      <c r="E70" s="69"/>
      <c r="F70" s="69"/>
      <c r="G70" s="69"/>
      <c r="H70" s="69"/>
    </row>
    <row r="71" spans="1:8">
      <c r="A71" s="67" t="s">
        <v>326</v>
      </c>
      <c r="B71" s="68" t="s">
        <v>292</v>
      </c>
      <c r="C71" s="69"/>
      <c r="D71" s="69"/>
      <c r="E71" s="69"/>
      <c r="F71" s="69"/>
      <c r="G71" s="69"/>
      <c r="H71" s="69"/>
    </row>
    <row r="72" spans="1:8">
      <c r="A72" s="70"/>
      <c r="B72" s="71"/>
      <c r="C72" s="66"/>
      <c r="D72" s="66"/>
      <c r="E72" s="66"/>
      <c r="F72" s="66"/>
      <c r="G72" s="66"/>
      <c r="H72" s="66"/>
    </row>
    <row r="73" spans="1:8">
      <c r="A73" s="64" t="s">
        <v>293</v>
      </c>
      <c r="B73" s="72"/>
      <c r="C73" s="66"/>
      <c r="D73" s="66"/>
      <c r="E73" s="66"/>
      <c r="F73" s="66"/>
      <c r="G73" s="66"/>
      <c r="H73" s="66"/>
    </row>
    <row r="74" spans="1:8">
      <c r="A74" s="67" t="s">
        <v>327</v>
      </c>
      <c r="B74" s="68" t="s">
        <v>295</v>
      </c>
      <c r="C74" s="69"/>
      <c r="D74" s="69"/>
      <c r="E74" s="69"/>
      <c r="F74" s="69"/>
      <c r="G74" s="69"/>
      <c r="H74" s="69"/>
    </row>
    <row r="75" spans="1:8" ht="22.5">
      <c r="A75" s="67" t="s">
        <v>328</v>
      </c>
      <c r="B75" s="74" t="s">
        <v>297</v>
      </c>
      <c r="C75" s="69"/>
      <c r="D75" s="69"/>
      <c r="E75" s="69"/>
      <c r="F75" s="69"/>
      <c r="G75" s="69"/>
      <c r="H75" s="69"/>
    </row>
    <row r="76" spans="1:8">
      <c r="A76" s="67" t="s">
        <v>329</v>
      </c>
      <c r="B76" s="68" t="s">
        <v>299</v>
      </c>
      <c r="C76" s="69"/>
      <c r="D76" s="69"/>
      <c r="E76" s="69"/>
      <c r="F76" s="69"/>
      <c r="G76" s="69"/>
      <c r="H76" s="69"/>
    </row>
    <row r="77" spans="1:8">
      <c r="A77" s="67" t="s">
        <v>330</v>
      </c>
      <c r="B77" s="68" t="s">
        <v>301</v>
      </c>
      <c r="C77" s="69"/>
      <c r="D77" s="69"/>
      <c r="E77" s="69"/>
      <c r="F77" s="69"/>
      <c r="G77" s="69"/>
      <c r="H77" s="69"/>
    </row>
    <row r="78" spans="1:8">
      <c r="A78" s="70"/>
      <c r="B78" s="71"/>
      <c r="C78" s="66"/>
      <c r="D78" s="66"/>
      <c r="E78" s="66"/>
      <c r="F78" s="66"/>
      <c r="G78" s="66"/>
      <c r="H78" s="66"/>
    </row>
    <row r="79" spans="1:8">
      <c r="A79" s="64" t="s">
        <v>227</v>
      </c>
      <c r="B79" s="72"/>
      <c r="C79" s="2">
        <f t="shared" ref="C79:H79" si="1">C5+C42</f>
        <v>49310554.739999995</v>
      </c>
      <c r="D79" s="2">
        <f t="shared" si="1"/>
        <v>3255949.05</v>
      </c>
      <c r="E79" s="2">
        <f t="shared" si="1"/>
        <v>52566503.789999999</v>
      </c>
      <c r="F79" s="2">
        <f t="shared" si="1"/>
        <v>46637443.720000006</v>
      </c>
      <c r="G79" s="2">
        <f t="shared" si="1"/>
        <v>45787357.32</v>
      </c>
      <c r="H79" s="2">
        <f t="shared" si="1"/>
        <v>5929060.0699999919</v>
      </c>
    </row>
    <row r="80" spans="1:8">
      <c r="A80" s="75"/>
      <c r="B80" s="76"/>
      <c r="C80" s="77"/>
      <c r="D80" s="77"/>
      <c r="E80" s="77"/>
      <c r="F80" s="77"/>
      <c r="G80" s="77"/>
      <c r="H80" s="77"/>
    </row>
    <row r="82" spans="2:7">
      <c r="G82" s="16"/>
    </row>
    <row r="83" spans="2:7">
      <c r="B83" s="5" t="s">
        <v>1</v>
      </c>
      <c r="C83" s="5"/>
      <c r="D83" s="5"/>
      <c r="E83" s="5"/>
      <c r="G83" s="78"/>
    </row>
    <row r="84" spans="2:7">
      <c r="B84" s="10"/>
      <c r="C84" s="11"/>
      <c r="D84" s="12"/>
      <c r="E84" s="12"/>
    </row>
    <row r="85" spans="2:7">
      <c r="B85" s="10"/>
      <c r="C85" s="11"/>
      <c r="D85" s="12"/>
      <c r="E85" s="12"/>
    </row>
    <row r="86" spans="2:7">
      <c r="B86" s="10"/>
      <c r="C86" s="11"/>
      <c r="D86" s="12"/>
      <c r="E86" s="12"/>
    </row>
    <row r="87" spans="2:7">
      <c r="B87" s="10"/>
      <c r="C87"/>
      <c r="D87" s="6"/>
      <c r="E87" s="7"/>
    </row>
    <row r="88" spans="2:7">
      <c r="B88" s="10"/>
      <c r="C88"/>
      <c r="D88" s="6"/>
      <c r="E88" s="7"/>
    </row>
    <row r="89" spans="2:7">
      <c r="B89" s="10"/>
      <c r="C89"/>
      <c r="D89" s="6"/>
      <c r="E89" s="7"/>
    </row>
    <row r="90" spans="2:7">
      <c r="B90" s="10"/>
      <c r="C90"/>
      <c r="D90" s="6"/>
      <c r="E90" s="7"/>
    </row>
    <row r="91" spans="2:7">
      <c r="B91" s="10"/>
      <c r="C91" s="11"/>
      <c r="D91" s="12"/>
      <c r="E91" s="12"/>
    </row>
    <row r="92" spans="2:7">
      <c r="B92" s="10"/>
      <c r="C92" s="11"/>
      <c r="D92" s="12"/>
      <c r="E92" s="12"/>
    </row>
  </sheetData>
  <mergeCells count="16">
    <mergeCell ref="A62:B62"/>
    <mergeCell ref="A73:B73"/>
    <mergeCell ref="A79:B79"/>
    <mergeCell ref="B83:E83"/>
    <mergeCell ref="A16:B16"/>
    <mergeCell ref="A25:B25"/>
    <mergeCell ref="A36:B36"/>
    <mergeCell ref="A42:B42"/>
    <mergeCell ref="A43:B43"/>
    <mergeCell ref="A53:B53"/>
    <mergeCell ref="A1:H1"/>
    <mergeCell ref="A2:B2"/>
    <mergeCell ref="C2:G2"/>
    <mergeCell ref="A3:B3"/>
    <mergeCell ref="A5:B5"/>
    <mergeCell ref="A6:B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2F95E-F529-406B-9187-90ECA9A37FAA}">
  <dimension ref="A1:G43"/>
  <sheetViews>
    <sheetView workbookViewId="0">
      <selection activeCell="B4" sqref="B4"/>
    </sheetView>
  </sheetViews>
  <sheetFormatPr baseColWidth="10" defaultRowHeight="15"/>
  <cols>
    <col min="1" max="1" width="48.7109375" style="4" customWidth="1"/>
    <col min="2" max="7" width="14.42578125" style="4" customWidth="1"/>
  </cols>
  <sheetData>
    <row r="1" spans="1:7" ht="56.25" customHeight="1">
      <c r="A1" s="127" t="s">
        <v>331</v>
      </c>
      <c r="B1" s="128"/>
      <c r="C1" s="128"/>
      <c r="D1" s="128"/>
      <c r="E1" s="128"/>
      <c r="F1" s="128"/>
      <c r="G1" s="129"/>
    </row>
    <row r="2" spans="1:7">
      <c r="A2" s="130"/>
      <c r="B2" s="131" t="s">
        <v>24</v>
      </c>
      <c r="C2" s="131"/>
      <c r="D2" s="131"/>
      <c r="E2" s="131"/>
      <c r="F2" s="131"/>
      <c r="G2" s="132"/>
    </row>
    <row r="3" spans="1:7" ht="22.5">
      <c r="A3" s="133" t="s">
        <v>0</v>
      </c>
      <c r="B3" s="134" t="s">
        <v>25</v>
      </c>
      <c r="C3" s="134" t="s">
        <v>26</v>
      </c>
      <c r="D3" s="134" t="s">
        <v>27</v>
      </c>
      <c r="E3" s="134" t="s">
        <v>332</v>
      </c>
      <c r="F3" s="134" t="s">
        <v>3</v>
      </c>
      <c r="G3" s="135" t="s">
        <v>29</v>
      </c>
    </row>
    <row r="4" spans="1:7">
      <c r="A4" s="79" t="s">
        <v>333</v>
      </c>
      <c r="B4" s="80">
        <f t="shared" ref="B4:G4" si="0">B5+B6+B7+B10+B11+B14</f>
        <v>36189008.619999997</v>
      </c>
      <c r="C4" s="80">
        <f t="shared" si="0"/>
        <v>-372184.51</v>
      </c>
      <c r="D4" s="80">
        <f t="shared" si="0"/>
        <v>35816824.109999999</v>
      </c>
      <c r="E4" s="80">
        <f t="shared" si="0"/>
        <v>34755451.060000002</v>
      </c>
      <c r="F4" s="80">
        <f t="shared" si="0"/>
        <v>34018146.009999998</v>
      </c>
      <c r="G4" s="80">
        <f t="shared" si="0"/>
        <v>1061373.05</v>
      </c>
    </row>
    <row r="5" spans="1:7">
      <c r="A5" s="81" t="s">
        <v>334</v>
      </c>
      <c r="B5" s="82">
        <v>36189008.619999997</v>
      </c>
      <c r="C5" s="82">
        <v>-372184.51</v>
      </c>
      <c r="D5" s="83">
        <v>35816824.109999999</v>
      </c>
      <c r="E5" s="82">
        <v>34755451.060000002</v>
      </c>
      <c r="F5" s="82">
        <v>34018146.009999998</v>
      </c>
      <c r="G5" s="83">
        <v>1061373.05</v>
      </c>
    </row>
    <row r="6" spans="1:7">
      <c r="A6" s="81" t="s">
        <v>335</v>
      </c>
      <c r="B6" s="83"/>
      <c r="C6" s="83"/>
      <c r="D6" s="83"/>
      <c r="E6" s="83"/>
      <c r="F6" s="83"/>
      <c r="G6" s="83"/>
    </row>
    <row r="7" spans="1:7">
      <c r="A7" s="81" t="s">
        <v>336</v>
      </c>
      <c r="B7" s="83"/>
      <c r="C7" s="83"/>
      <c r="D7" s="83"/>
      <c r="E7" s="83"/>
      <c r="F7" s="83"/>
      <c r="G7" s="83"/>
    </row>
    <row r="8" spans="1:7">
      <c r="A8" s="84" t="s">
        <v>337</v>
      </c>
      <c r="B8" s="85"/>
      <c r="C8" s="85"/>
      <c r="D8" s="83"/>
      <c r="E8" s="85"/>
      <c r="F8" s="85"/>
      <c r="G8" s="85"/>
    </row>
    <row r="9" spans="1:7">
      <c r="A9" s="84" t="s">
        <v>338</v>
      </c>
      <c r="B9" s="85"/>
      <c r="C9" s="85"/>
      <c r="D9" s="83"/>
      <c r="E9" s="85"/>
      <c r="F9" s="85"/>
      <c r="G9" s="85"/>
    </row>
    <row r="10" spans="1:7">
      <c r="A10" s="81" t="s">
        <v>339</v>
      </c>
      <c r="B10" s="83"/>
      <c r="C10" s="83"/>
      <c r="D10" s="83"/>
      <c r="E10" s="83"/>
      <c r="F10" s="83"/>
      <c r="G10" s="83"/>
    </row>
    <row r="11" spans="1:7" ht="22.5">
      <c r="A11" s="81" t="s">
        <v>340</v>
      </c>
      <c r="B11" s="83"/>
      <c r="C11" s="83"/>
      <c r="D11" s="83"/>
      <c r="E11" s="83"/>
      <c r="F11" s="83"/>
      <c r="G11" s="83"/>
    </row>
    <row r="12" spans="1:7">
      <c r="A12" s="84" t="s">
        <v>341</v>
      </c>
      <c r="B12" s="85"/>
      <c r="C12" s="85"/>
      <c r="D12" s="83"/>
      <c r="E12" s="85"/>
      <c r="F12" s="85"/>
      <c r="G12" s="85"/>
    </row>
    <row r="13" spans="1:7">
      <c r="A13" s="84" t="s">
        <v>342</v>
      </c>
      <c r="B13" s="85"/>
      <c r="C13" s="85"/>
      <c r="D13" s="83"/>
      <c r="E13" s="85"/>
      <c r="F13" s="85"/>
      <c r="G13" s="85"/>
    </row>
    <row r="14" spans="1:7">
      <c r="A14" s="81" t="s">
        <v>343</v>
      </c>
      <c r="B14" s="83"/>
      <c r="C14" s="83"/>
      <c r="D14" s="83"/>
      <c r="E14" s="83"/>
      <c r="F14" s="83"/>
      <c r="G14" s="83"/>
    </row>
    <row r="15" spans="1:7">
      <c r="A15" s="81"/>
      <c r="B15" s="85"/>
      <c r="C15" s="85"/>
      <c r="D15" s="85"/>
      <c r="E15" s="85"/>
      <c r="F15" s="85"/>
      <c r="G15" s="85"/>
    </row>
    <row r="16" spans="1:7">
      <c r="A16" s="86" t="s">
        <v>344</v>
      </c>
      <c r="B16" s="83">
        <f t="shared" ref="B16:G16" si="1">B17+B18+B19+B22+B23+B26</f>
        <v>458040</v>
      </c>
      <c r="C16" s="83">
        <f t="shared" si="1"/>
        <v>155501.85</v>
      </c>
      <c r="D16" s="83">
        <f t="shared" si="1"/>
        <v>613541.85</v>
      </c>
      <c r="E16" s="83">
        <f t="shared" si="1"/>
        <v>591116.85</v>
      </c>
      <c r="F16" s="83">
        <f t="shared" si="1"/>
        <v>591116.85</v>
      </c>
      <c r="G16" s="83">
        <f t="shared" si="1"/>
        <v>22425</v>
      </c>
    </row>
    <row r="17" spans="1:7">
      <c r="A17" s="81" t="s">
        <v>334</v>
      </c>
      <c r="B17" s="82">
        <v>458040</v>
      </c>
      <c r="C17" s="82">
        <v>155501.85</v>
      </c>
      <c r="D17" s="83">
        <v>613541.85</v>
      </c>
      <c r="E17" s="82">
        <v>591116.85</v>
      </c>
      <c r="F17" s="82">
        <v>591116.85</v>
      </c>
      <c r="G17" s="83">
        <v>22425</v>
      </c>
    </row>
    <row r="18" spans="1:7">
      <c r="A18" s="81" t="s">
        <v>335</v>
      </c>
      <c r="B18" s="83"/>
      <c r="C18" s="83"/>
      <c r="D18" s="83"/>
      <c r="E18" s="83"/>
      <c r="F18" s="83"/>
      <c r="G18" s="83"/>
    </row>
    <row r="19" spans="1:7">
      <c r="A19" s="81" t="s">
        <v>336</v>
      </c>
      <c r="B19" s="83"/>
      <c r="C19" s="83"/>
      <c r="D19" s="83"/>
      <c r="E19" s="83"/>
      <c r="F19" s="83"/>
      <c r="G19" s="83"/>
    </row>
    <row r="20" spans="1:7">
      <c r="A20" s="84" t="s">
        <v>337</v>
      </c>
      <c r="B20" s="85"/>
      <c r="C20" s="85"/>
      <c r="D20" s="83"/>
      <c r="E20" s="85"/>
      <c r="F20" s="85"/>
      <c r="G20" s="85"/>
    </row>
    <row r="21" spans="1:7">
      <c r="A21" s="84" t="s">
        <v>338</v>
      </c>
      <c r="B21" s="85"/>
      <c r="C21" s="85"/>
      <c r="D21" s="83"/>
      <c r="E21" s="85"/>
      <c r="F21" s="85"/>
      <c r="G21" s="85"/>
    </row>
    <row r="22" spans="1:7">
      <c r="A22" s="81" t="s">
        <v>339</v>
      </c>
      <c r="B22" s="83"/>
      <c r="C22" s="83"/>
      <c r="D22" s="83"/>
      <c r="E22" s="83"/>
      <c r="F22" s="83"/>
      <c r="G22" s="83"/>
    </row>
    <row r="23" spans="1:7" ht="22.5">
      <c r="A23" s="81" t="s">
        <v>340</v>
      </c>
      <c r="B23" s="83"/>
      <c r="C23" s="83"/>
      <c r="D23" s="83"/>
      <c r="E23" s="83"/>
      <c r="F23" s="83"/>
      <c r="G23" s="83"/>
    </row>
    <row r="24" spans="1:7">
      <c r="A24" s="84" t="s">
        <v>341</v>
      </c>
      <c r="B24" s="85"/>
      <c r="C24" s="85"/>
      <c r="D24" s="83"/>
      <c r="E24" s="85"/>
      <c r="F24" s="85"/>
      <c r="G24" s="85"/>
    </row>
    <row r="25" spans="1:7">
      <c r="A25" s="84" t="s">
        <v>342</v>
      </c>
      <c r="B25" s="85"/>
      <c r="C25" s="85"/>
      <c r="D25" s="83"/>
      <c r="E25" s="85"/>
      <c r="F25" s="85"/>
      <c r="G25" s="85"/>
    </row>
    <row r="26" spans="1:7">
      <c r="A26" s="81" t="s">
        <v>343</v>
      </c>
      <c r="B26" s="83"/>
      <c r="C26" s="83"/>
      <c r="D26" s="83"/>
      <c r="E26" s="83"/>
      <c r="F26" s="83"/>
      <c r="G26" s="83"/>
    </row>
    <row r="27" spans="1:7">
      <c r="A27" s="86" t="s">
        <v>345</v>
      </c>
      <c r="B27" s="83">
        <f t="shared" ref="B27:G27" si="2">B4+B16</f>
        <v>36647048.619999997</v>
      </c>
      <c r="C27" s="83">
        <f t="shared" si="2"/>
        <v>-216682.66</v>
      </c>
      <c r="D27" s="83">
        <f t="shared" si="2"/>
        <v>36430365.960000001</v>
      </c>
      <c r="E27" s="83">
        <f t="shared" si="2"/>
        <v>35346567.910000004</v>
      </c>
      <c r="F27" s="83">
        <f t="shared" si="2"/>
        <v>34609262.859999999</v>
      </c>
      <c r="G27" s="83">
        <f t="shared" si="2"/>
        <v>1083798.05</v>
      </c>
    </row>
    <row r="28" spans="1:7">
      <c r="A28" s="87"/>
      <c r="B28" s="88"/>
      <c r="C28" s="88"/>
      <c r="D28" s="88"/>
      <c r="E28" s="88"/>
      <c r="F28" s="88"/>
      <c r="G28" s="88"/>
    </row>
    <row r="29" spans="1:7">
      <c r="A29" s="89"/>
      <c r="B29" s="89"/>
      <c r="C29" s="89"/>
      <c r="D29" s="89"/>
      <c r="E29" s="89"/>
      <c r="F29" s="89"/>
      <c r="G29" s="89"/>
    </row>
    <row r="30" spans="1:7">
      <c r="A30" s="89"/>
      <c r="B30" s="89"/>
      <c r="C30" s="89"/>
      <c r="D30" s="89"/>
      <c r="E30" s="89"/>
      <c r="F30" s="89"/>
      <c r="G30" s="89"/>
    </row>
    <row r="31" spans="1:7">
      <c r="A31" s="5" t="s">
        <v>1</v>
      </c>
      <c r="B31" s="5"/>
      <c r="C31" s="5"/>
      <c r="D31" s="5"/>
      <c r="E31" s="89"/>
      <c r="F31" s="89"/>
      <c r="G31" s="89"/>
    </row>
    <row r="32" spans="1:7">
      <c r="A32" s="10"/>
      <c r="B32" s="11"/>
      <c r="C32" s="12"/>
      <c r="D32" s="12"/>
      <c r="E32" s="89"/>
      <c r="F32" s="89"/>
      <c r="G32" s="89"/>
    </row>
    <row r="33" spans="1:7">
      <c r="A33" s="10"/>
      <c r="B33" s="11"/>
      <c r="C33" s="12"/>
      <c r="D33" s="12"/>
      <c r="E33" s="89"/>
      <c r="F33" s="89"/>
      <c r="G33" s="89"/>
    </row>
    <row r="34" spans="1:7">
      <c r="A34" s="10"/>
      <c r="B34" s="11"/>
      <c r="C34" s="12"/>
      <c r="D34" s="12"/>
      <c r="E34" s="89"/>
      <c r="F34" s="89"/>
      <c r="G34" s="89"/>
    </row>
    <row r="35" spans="1:7">
      <c r="A35" s="10"/>
      <c r="B35" s="90"/>
      <c r="C35" s="6"/>
      <c r="D35" s="7"/>
      <c r="E35" s="89"/>
      <c r="F35" s="89"/>
      <c r="G35" s="89"/>
    </row>
    <row r="36" spans="1:7">
      <c r="A36" s="10"/>
      <c r="B36" s="90"/>
      <c r="C36" s="6"/>
      <c r="D36" s="7"/>
      <c r="E36" s="89"/>
      <c r="F36" s="89"/>
      <c r="G36" s="89"/>
    </row>
    <row r="37" spans="1:7">
      <c r="A37" s="10"/>
      <c r="B37" s="90"/>
      <c r="C37" s="6"/>
      <c r="D37" s="7"/>
      <c r="E37" s="89"/>
      <c r="F37" s="89"/>
      <c r="G37" s="89"/>
    </row>
    <row r="38" spans="1:7">
      <c r="A38" s="10"/>
      <c r="B38" s="90"/>
      <c r="C38" s="6"/>
      <c r="D38" s="7"/>
      <c r="E38" s="89"/>
      <c r="F38" s="89"/>
      <c r="G38" s="89"/>
    </row>
    <row r="39" spans="1:7">
      <c r="A39" s="10"/>
      <c r="B39" s="11"/>
      <c r="C39" s="12"/>
      <c r="D39" s="12"/>
      <c r="E39" s="89"/>
      <c r="F39" s="89"/>
      <c r="G39" s="89"/>
    </row>
    <row r="40" spans="1:7">
      <c r="A40" s="10"/>
      <c r="B40" s="11"/>
      <c r="C40" s="12"/>
      <c r="D40" s="12"/>
      <c r="E40" s="89"/>
      <c r="F40" s="89"/>
      <c r="G40" s="89"/>
    </row>
    <row r="41" spans="1:7">
      <c r="A41" s="89"/>
      <c r="B41" s="89"/>
      <c r="C41" s="89"/>
      <c r="D41" s="89"/>
      <c r="E41" s="89"/>
      <c r="F41" s="89"/>
      <c r="G41" s="89"/>
    </row>
    <row r="42" spans="1:7">
      <c r="A42" s="89"/>
      <c r="B42" s="89"/>
      <c r="C42" s="89"/>
      <c r="D42" s="89"/>
      <c r="E42" s="89"/>
      <c r="F42" s="89"/>
      <c r="G42" s="89"/>
    </row>
    <row r="43" spans="1:7">
      <c r="A43" s="89"/>
      <c r="B43" s="89"/>
      <c r="C43" s="89"/>
      <c r="D43" s="89"/>
      <c r="E43" s="89"/>
      <c r="F43" s="89"/>
      <c r="G43" s="89"/>
    </row>
  </sheetData>
  <mergeCells count="3">
    <mergeCell ref="A1:G1"/>
    <mergeCell ref="B2:F2"/>
    <mergeCell ref="A31:D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F6(a)</vt:lpstr>
      <vt:lpstr>F6(b)</vt:lpstr>
      <vt:lpstr>F6(c)</vt:lpstr>
      <vt:lpstr>F6(d)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2019-02-06T20:34:46Z</dcterms:created>
  <dcterms:modified xsi:type="dcterms:W3CDTF">2019-02-06T20:43:55Z</dcterms:modified>
</cp:coreProperties>
</file>