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TITULO V 2019\"/>
    </mc:Choice>
  </mc:AlternateContent>
  <xr:revisionPtr revIDLastSave="0" documentId="8_{DDCDF78F-F140-4203-8CBF-51BDA5DA4A1A}" xr6:coauthVersionLast="40" xr6:coauthVersionMax="40" xr10:uidLastSave="{00000000-0000-0000-0000-000000000000}"/>
  <bookViews>
    <workbookView xWindow="0" yWindow="0" windowWidth="24000" windowHeight="9525" xr2:uid="{00000000-000D-0000-FFFF-FFFF00000000}"/>
  </bookViews>
  <sheets>
    <sheet name="INGRESOS" sheetId="2" r:id="rId1"/>
    <sheet name="EGRESOS" sheetId="3" r:id="rId2"/>
    <sheet name="COG" sheetId="5" r:id="rId3"/>
    <sheet name="6" sheetId="6" r:id="rId4"/>
    <sheet name="15" sheetId="7" r:id="rId5"/>
    <sheet name="16" sheetId="8" r:id="rId6"/>
  </sheets>
  <externalReferences>
    <externalReference r:id="rId7"/>
  </externalReferences>
  <definedNames>
    <definedName name="_xlnm._FilterDatabase" localSheetId="3" hidden="1">'6'!$A$5:$C$142</definedName>
    <definedName name="_xlnm._FilterDatabase" localSheetId="2" hidden="1">COG!$A$3:$C$413</definedName>
    <definedName name="_xlnm._FilterDatabase" localSheetId="1" hidden="1">EGRESOS!$A$3:$F$74</definedName>
    <definedName name="_xlnm._FilterDatabase" localSheetId="0" hidden="1">INGRESOS!$A$3:$D$58</definedName>
    <definedName name="_ftn1">'[1]1'!#REF!</definedName>
    <definedName name="_ftn2">'[1]5'!#REF!</definedName>
    <definedName name="_ftnref2">'[1]5'!#REF!</definedName>
    <definedName name="_xlnm.Print_Titles" localSheetId="2">COG!$2:$2</definedName>
    <definedName name="_xlnm.Print_Titles" localSheetId="1">EGRESOS!$1:$3</definedName>
    <definedName name="_xlnm.Print_Titles" localSheetId="0">INGRESOS!$1:$3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8" l="1"/>
  <c r="T3" i="8"/>
  <c r="S3" i="8"/>
  <c r="R3" i="8"/>
  <c r="Q3" i="8"/>
  <c r="P3" i="8"/>
  <c r="O3" i="8"/>
  <c r="N3" i="8"/>
  <c r="M3" i="8"/>
  <c r="L3" i="8"/>
  <c r="K3" i="8"/>
  <c r="J3" i="8"/>
  <c r="I3" i="8"/>
  <c r="H3" i="8"/>
  <c r="G3" i="8"/>
  <c r="F3" i="8"/>
  <c r="E3" i="8"/>
  <c r="E31" i="7"/>
  <c r="C31" i="7"/>
  <c r="E29" i="7"/>
  <c r="C29" i="7"/>
  <c r="E25" i="7"/>
  <c r="C25" i="7"/>
  <c r="E22" i="7"/>
  <c r="E32" i="7" s="1"/>
  <c r="C22" i="7"/>
  <c r="D16" i="7"/>
  <c r="C16" i="7"/>
  <c r="D13" i="7"/>
  <c r="C13" i="7"/>
  <c r="D11" i="7"/>
  <c r="C11" i="7"/>
  <c r="D9" i="7"/>
  <c r="C9" i="7"/>
  <c r="D6" i="7"/>
  <c r="C6" i="7"/>
  <c r="C32" i="7" s="1"/>
  <c r="C63" i="6"/>
  <c r="C41" i="6" s="1"/>
  <c r="C142" i="6" s="1"/>
  <c r="C275" i="5"/>
  <c r="C251" i="5"/>
  <c r="C180" i="5"/>
  <c r="C174" i="5"/>
  <c r="C164" i="5"/>
  <c r="C156" i="5"/>
  <c r="C146" i="5"/>
  <c r="C136" i="5"/>
  <c r="C126" i="5"/>
  <c r="C116" i="5"/>
  <c r="C106" i="5"/>
  <c r="C95" i="5"/>
  <c r="C91" i="5"/>
  <c r="C85" i="5"/>
  <c r="C82" i="5"/>
  <c r="C74" i="5"/>
  <c r="C64" i="5"/>
  <c r="C50" i="5"/>
  <c r="C41" i="5"/>
  <c r="C28" i="5"/>
  <c r="C23" i="5"/>
  <c r="C14" i="5"/>
  <c r="C9" i="5"/>
  <c r="C4" i="5"/>
  <c r="C250" i="5" l="1"/>
  <c r="D32" i="7"/>
  <c r="C3" i="5"/>
  <c r="C40" i="5"/>
  <c r="C105" i="5"/>
  <c r="C413" i="5" l="1"/>
  <c r="C74" i="3"/>
  <c r="C56" i="2"/>
  <c r="C4" i="2"/>
  <c r="C60" i="2" l="1"/>
</calcChain>
</file>

<file path=xl/sharedStrings.xml><?xml version="1.0" encoding="utf-8"?>
<sst xmlns="http://schemas.openxmlformats.org/spreadsheetml/2006/main" count="1067" uniqueCount="843">
  <si>
    <t>SERVICIOS PERSONALES</t>
  </si>
  <si>
    <t>Material impreso e información digital</t>
  </si>
  <si>
    <t>Material de limpieza</t>
  </si>
  <si>
    <t>Productos alimenticios para personas</t>
  </si>
  <si>
    <t>Madera y productos de madera</t>
  </si>
  <si>
    <t>Material eléctrico y electrónico</t>
  </si>
  <si>
    <t>Medicinas y productos farmacéuticos</t>
  </si>
  <si>
    <t>Materiales, accesorios y suministros médicos</t>
  </si>
  <si>
    <t>Fibras sintéticas, hules, plásticos y derivados</t>
  </si>
  <si>
    <t>Vestuario y uniformes</t>
  </si>
  <si>
    <t>Artículos deportivos</t>
  </si>
  <si>
    <t>Productos textiles</t>
  </si>
  <si>
    <t>Herramientas menores</t>
  </si>
  <si>
    <t>Refacciones y accesorios menores de edificios</t>
  </si>
  <si>
    <t>Refacciones y accesorios menores de equipo de cómputo y tecnologías de la información</t>
  </si>
  <si>
    <t>SERVICIOS GENERALES</t>
  </si>
  <si>
    <t>Agua</t>
  </si>
  <si>
    <t>Arrendamiento de activos intangibles</t>
  </si>
  <si>
    <t>Otros arrendamientos</t>
  </si>
  <si>
    <t>Servicios de capacitación</t>
  </si>
  <si>
    <t>Servicios de vigilancia</t>
  </si>
  <si>
    <t>Servicios financieros y bancarios</t>
  </si>
  <si>
    <t>Conservación y mantenimiento menor de inmuebles</t>
  </si>
  <si>
    <t>Reparación y mantenimiento de equipo de transporte</t>
  </si>
  <si>
    <t>Otros servicios de traslado y hospedaje</t>
  </si>
  <si>
    <t>Gastos de orden social y cultural</t>
  </si>
  <si>
    <t>Servicios funerarios y de cementerios</t>
  </si>
  <si>
    <t>Impuestos y derechos</t>
  </si>
  <si>
    <t>Penas, multas, accesorios y actualizaciones</t>
  </si>
  <si>
    <t>BIENES MUEBLES, INMUEBLES E INTANGIBLES</t>
  </si>
  <si>
    <t>PARTICIPACIONES Y APORTACIONES</t>
  </si>
  <si>
    <t>PATRONATO PRO CONSTRUCCION Y ADMINISTRACION DEL PARQUE XOCHIPILLI DE CELAYA, GTO.</t>
  </si>
  <si>
    <t>ANALÍTICO DE INGRESOS 2019</t>
  </si>
  <si>
    <t>CRI</t>
  </si>
  <si>
    <t>DENOMINACIÓN</t>
  </si>
  <si>
    <t>APROBADO</t>
  </si>
  <si>
    <t>F.F.</t>
  </si>
  <si>
    <t>Ingresos por venta de bienes y servicios de organismos descentralizados</t>
  </si>
  <si>
    <t>Acceso al Parque</t>
  </si>
  <si>
    <t>Renta de Palapa</t>
  </si>
  <si>
    <t>Mini Golfito</t>
  </si>
  <si>
    <t>Juegos Mecánicos (4 jgs) a $1,500 c/u</t>
  </si>
  <si>
    <t>Atracciones/Inflables</t>
  </si>
  <si>
    <t>Helados en carritos</t>
  </si>
  <si>
    <t>Lata pepsi comida rápida</t>
  </si>
  <si>
    <t>Espectacular</t>
  </si>
  <si>
    <t>Uso de piso área de miscelánea primera sección para venta de productos alimenticios empacados. Refrescos, aguas, jugos, papas, galletas y dulces.</t>
  </si>
  <si>
    <t>Renta de Lanchas</t>
  </si>
  <si>
    <t>Renta de Cuadriciclos</t>
  </si>
  <si>
    <t>Cafetería 1A Sección</t>
  </si>
  <si>
    <t>Uso de piso área de la Mega bandera para eventos escolares</t>
  </si>
  <si>
    <t>Uso de piso área de la Mega bandera con fines de lucro</t>
  </si>
  <si>
    <t>Uso de piso venta tortas en la primera sección del Parque</t>
  </si>
  <si>
    <t xml:space="preserve">Uso de piso venta yogurt natural en la primera sección </t>
  </si>
  <si>
    <t xml:space="preserve">Uso de piso venta de nieve natural primera y segunda sección </t>
  </si>
  <si>
    <t>Uso de piso venta de botanas en la segunda sección</t>
  </si>
  <si>
    <t>Uso de piso venta de fruta picada en la segunda sección</t>
  </si>
  <si>
    <t>Uso de piso venta de papas fritas en la segunda sección</t>
  </si>
  <si>
    <t xml:space="preserve">Curso de verano en la primera y segunda sección </t>
  </si>
  <si>
    <t>Uso de cañas de pescar, por temporada</t>
  </si>
  <si>
    <t>Uso de estacionamiento segunda sección</t>
  </si>
  <si>
    <t>Uso de estacionamiento segunda sección bono mensual</t>
  </si>
  <si>
    <t>Uso de sanitarios en primera y segunda sección</t>
  </si>
  <si>
    <t>Venta de  Pet</t>
  </si>
  <si>
    <t>Inscripción a cada una de las academias deportivas</t>
  </si>
  <si>
    <t>Escuela de Futbol mensualidad</t>
  </si>
  <si>
    <t xml:space="preserve">Venta de playera </t>
  </si>
  <si>
    <t>Acceso al Gimnasio bono mensual</t>
  </si>
  <si>
    <t>Uso de gimnasio por clase (zumba, spinning, box y TRX)</t>
  </si>
  <si>
    <t>Uso de canchas para baloncesto  eventos especiales</t>
  </si>
  <si>
    <t>Venta de huevos de avestruz</t>
  </si>
  <si>
    <t>Uso de piso segunda sección para renta de esferas en alberca de agua para niños menores de 8 años.</t>
  </si>
  <si>
    <t>Uso de piso segunda sección para renta de carritos y motos en pista de carreras para niños menores de 8 años.</t>
  </si>
  <si>
    <t>Uso de piso segunda sección uso de brincolin para niños menores de 8 años</t>
  </si>
  <si>
    <t>Uso de piso segunda sección módulo manualidades pintura en tela Peyon para niños</t>
  </si>
  <si>
    <t>Uso de piso segunda sección módulo de pinta caritas para niños, accesorios y souvenirs</t>
  </si>
  <si>
    <t>Uso de piso segunda sección para venta de productos alimenticios empacados. Refrescos, aguas, jugos, papas, en área de Golfito.</t>
  </si>
  <si>
    <t>Por acceso al festival del Taco</t>
  </si>
  <si>
    <t>Por acceso a la Gala Navideña</t>
  </si>
  <si>
    <t>Por acceso a la feria de la Nieve</t>
  </si>
  <si>
    <t>Uso de piso espacio para stand feria de la nieve</t>
  </si>
  <si>
    <t>Uso de piso espacio para stand festival del Taco</t>
  </si>
  <si>
    <t>Uso de piso 2a sección para eventos empresariales sin fines de lucro (Mega bandera)</t>
  </si>
  <si>
    <t>Venta de Uniformes</t>
  </si>
  <si>
    <t>Uso de Cancha de futbol siete empastado sintético</t>
  </si>
  <si>
    <t>Inscripción a liga de futbol</t>
  </si>
  <si>
    <t>Venta de gorra</t>
  </si>
  <si>
    <t>Uso de piso Stand para venta de alimentos</t>
  </si>
  <si>
    <t>Uso estacionamiento primera sección</t>
  </si>
  <si>
    <t>Transferencias, Asignaciones, Subsidios y Otras Ayudas</t>
  </si>
  <si>
    <t>Subsidio Municipal</t>
  </si>
  <si>
    <t>Ayudas Sociales</t>
  </si>
  <si>
    <t>ANALÍTICO DE EGRESOS</t>
  </si>
  <si>
    <t>C.A/C.P/COG</t>
  </si>
  <si>
    <t>FF</t>
  </si>
  <si>
    <t>C.F/C.T.G</t>
  </si>
  <si>
    <t>C.E</t>
  </si>
  <si>
    <t>Sueldos Base</t>
  </si>
  <si>
    <t>2.4.1</t>
  </si>
  <si>
    <t>Honorarios asimilados</t>
  </si>
  <si>
    <t>Antigüedad</t>
  </si>
  <si>
    <t>Prima Vacacional</t>
  </si>
  <si>
    <t>Prima Dominical</t>
  </si>
  <si>
    <t>Gratificación de fin de año</t>
  </si>
  <si>
    <t>Remunerac Horas extraordinar</t>
  </si>
  <si>
    <t>Aportaciones IMSS</t>
  </si>
  <si>
    <t>Aportaciones INFONAVIT</t>
  </si>
  <si>
    <t>Ahorro para el retiro</t>
  </si>
  <si>
    <t>Materiales y útiles de oficina</t>
  </si>
  <si>
    <t xml:space="preserve">Equipos menores de oficina </t>
  </si>
  <si>
    <t>Materiales y  útiles de tecnologías de la información y comunicaciones</t>
  </si>
  <si>
    <t>Productos alimenticios para animales.</t>
  </si>
  <si>
    <t>Materiales de construcción minerales no metálicos</t>
  </si>
  <si>
    <t>Cemento  productos de concreto</t>
  </si>
  <si>
    <t xml:space="preserve"> Cal, yeso y productos de Yeso</t>
  </si>
  <si>
    <t>Materiales de Construcción de Vidrio</t>
  </si>
  <si>
    <t>Estructuras y manufacturas</t>
  </si>
  <si>
    <t xml:space="preserve">Materiales diversos </t>
  </si>
  <si>
    <t>Fertilizantes y abonos</t>
  </si>
  <si>
    <t>Plaguicidas y pesticidas</t>
  </si>
  <si>
    <t>Combustibles, lubricantes y aditivos para vehículos terrestres, aéreos, marítimos, lacustres y fluviales asignados a servidores públicos</t>
  </si>
  <si>
    <t>Prendas de seguridad</t>
  </si>
  <si>
    <t>Refacciones y accesorios menores de equipo de transporte.</t>
  </si>
  <si>
    <t>Energía Eléctrica</t>
  </si>
  <si>
    <t xml:space="preserve">Servicio de Gas </t>
  </si>
  <si>
    <t>Servicio de Telefonía tradicional</t>
  </si>
  <si>
    <t>Servicio de Telefonía celular</t>
  </si>
  <si>
    <t>Servicios de acceso a internet.</t>
  </si>
  <si>
    <t>Servicios legales</t>
  </si>
  <si>
    <t>Servicios de contabilidad</t>
  </si>
  <si>
    <t>Estudios de investigación científica</t>
  </si>
  <si>
    <t>Servicios de apoyo administrativo, fotocopiado e impresión</t>
  </si>
  <si>
    <t>Instalación, reparación y mantenimiento de equipo de computo y tecnología de la informació</t>
  </si>
  <si>
    <t>Instalación reparación y mantenimiento de maquinaria otros equipos y herramienta</t>
  </si>
  <si>
    <t>Promoción para la venta de bienes o servicios</t>
  </si>
  <si>
    <t>Pasajes terrestres nacionales para servidores públicos</t>
  </si>
  <si>
    <t>Viáticos nacionales para servidores públicos</t>
  </si>
  <si>
    <t>Impuesto sobre nómina y otros que se deriven de una relación laboral.</t>
  </si>
  <si>
    <t>Equipo de cómputo y tecnología de la información.</t>
  </si>
  <si>
    <t>Herramientas y maquinas-herramientas</t>
  </si>
  <si>
    <t>Capítulo-Concepto-Partida genérica</t>
  </si>
  <si>
    <t>Presupuesto aprobado</t>
  </si>
  <si>
    <t>REMUNERACIONES AL PERSONAL DE CARÁCTER PERMANENTE</t>
  </si>
  <si>
    <t>Dietas</t>
  </si>
  <si>
    <t>Haberes</t>
  </si>
  <si>
    <t>Sueldos base al personal permanente</t>
  </si>
  <si>
    <t>Remuneraciones por adscripción laboral en el extranjero</t>
  </si>
  <si>
    <t>REMUNERACIONES AL PERSONAL DE CARÁCTER TRANSITORIO</t>
  </si>
  <si>
    <t>Honorarios asimilables a salarios</t>
  </si>
  <si>
    <t>Sueldos base al personal eventual</t>
  </si>
  <si>
    <t>Retribuciones por servicios de carácter social</t>
  </si>
  <si>
    <t>Retribución a los representantes de los trabajadores y de los patrones en la Junta de Conciliación y Arbitraje</t>
  </si>
  <si>
    <t>REMUNERACIONES ADICIONALES Y ESPECIALES</t>
  </si>
  <si>
    <t>Primas por años de servicios efectivos prestados</t>
  </si>
  <si>
    <t>Primas de vacaciones, dominical y gratificación de fin de año</t>
  </si>
  <si>
    <t>Horas extraordinarias</t>
  </si>
  <si>
    <t>Compensaciones</t>
  </si>
  <si>
    <t>Sobrehaberes</t>
  </si>
  <si>
    <t>Asignaciones de técnico, de mando, por comisión, de vuelo y de técnico especial</t>
  </si>
  <si>
    <t>Honorarios especiales</t>
  </si>
  <si>
    <t>Participaciones por vigilancia en el cumplimiento de las leyes y custodia de valores</t>
  </si>
  <si>
    <t>SEGURIDAD SOCIAL</t>
  </si>
  <si>
    <t>Aportaciones de seguridad social</t>
  </si>
  <si>
    <t>Aportaciones a fondos de vivienda</t>
  </si>
  <si>
    <t>Aportaciones al sistema para el retiro</t>
  </si>
  <si>
    <t>Aportaciones para seguros</t>
  </si>
  <si>
    <t>OTRAS PRESTACIONES SOCIALES Y ECONÓMICAS</t>
  </si>
  <si>
    <t>Cuotas para el fondo de ahorro y fondo de trabajo</t>
  </si>
  <si>
    <t>Indemnizaciones</t>
  </si>
  <si>
    <t>Prestaciones y haberes de retiro</t>
  </si>
  <si>
    <t>Prestaciones contractuales</t>
  </si>
  <si>
    <t>Apoyos a la capacitación de los servidores públicos</t>
  </si>
  <si>
    <t>Otras prestaciones sociales y económicas</t>
  </si>
  <si>
    <t>PREVISIONES</t>
  </si>
  <si>
    <t>Previsiones de carácter laboral, económica y de seguridad social</t>
  </si>
  <si>
    <t>PAGO DE ESTÍMULOS A SERVIDORES PÚBLICOS</t>
  </si>
  <si>
    <t>Estímulos</t>
  </si>
  <si>
    <t>Recompensas</t>
  </si>
  <si>
    <t>MATERIALES Y SUMINISTROS</t>
  </si>
  <si>
    <t>MATERIALES DE ADMINISTRACIÓN, EMISIÓN DE DOCUMENTOS Y ARTÍCULOS OFICIALES</t>
  </si>
  <si>
    <t>Materiales, útiles y equipos menores de oficina</t>
  </si>
  <si>
    <t>Materiales y útiles de impresión y reproducción</t>
  </si>
  <si>
    <t>Material estadístico y geográfico</t>
  </si>
  <si>
    <t>Materiales, útiles y equipos menores de tecnologías de la información y comunicaciones</t>
  </si>
  <si>
    <t>Materiales y útiles de enseñanza</t>
  </si>
  <si>
    <t>Materiales para el registro e identificación de bienes y personas</t>
  </si>
  <si>
    <t>ALIMENTOS Y UTENSILIOS</t>
  </si>
  <si>
    <t>Productos alimenticios para animales</t>
  </si>
  <si>
    <t>Utensilios para el servicio de alimentación</t>
  </si>
  <si>
    <t>MATERIAS PRIMAS Y MATERIALES DE PRODUCCIÓN Y COMERCIALIZACIÓN</t>
  </si>
  <si>
    <t>Productos alimenticios, agropecuarios y forestales adquiridos como materia prima</t>
  </si>
  <si>
    <t>Insumos textiles adquiridos como materia prima</t>
  </si>
  <si>
    <t>Productos de papel, cartón e impresos adquiridos como materia prima</t>
  </si>
  <si>
    <t>Combustibles, lubricantes, aditivos, carbón y sus derivados adquiridos como materia prima</t>
  </si>
  <si>
    <t>Productos químicos, farmacéuticos y de laboratorio adquiridos como materia prima</t>
  </si>
  <si>
    <t>Productos metálicos y a base de minerales no metálicos adquiridos como materia prima</t>
  </si>
  <si>
    <t>Productos de cuero, piel, plástico y hule adquiridos como materia prima</t>
  </si>
  <si>
    <t>Mercancías adquiridas para su comercialización</t>
  </si>
  <si>
    <t>Otros productos adquiridos como materia prima</t>
  </si>
  <si>
    <t>MATERIALES Y ARTÍCULOS DE CONSTRUCCIÓN Y DE REPARACIÓN</t>
  </si>
  <si>
    <t>Productos minerales no metálicos</t>
  </si>
  <si>
    <t>Cemento y productos de concreto</t>
  </si>
  <si>
    <t>Cal, yeso y productos de yeso</t>
  </si>
  <si>
    <t>Vidrio y productos de vidrio</t>
  </si>
  <si>
    <t>Artículos metálicos para la construcción</t>
  </si>
  <si>
    <t>Materiales complementarios</t>
  </si>
  <si>
    <t>Otros materiales y artículos de construcción y reparación</t>
  </si>
  <si>
    <t>PRODUCTOS QUÍMICOS, FARMACÉUTICOS Y DE LABORATORIO</t>
  </si>
  <si>
    <t>Productos químicos básicos</t>
  </si>
  <si>
    <t>Fertilizantes, pesticidas y otros agroquímicos</t>
  </si>
  <si>
    <t>Materiales, accesorios y suministros de laboratorio</t>
  </si>
  <si>
    <t>Otros productos químicos</t>
  </si>
  <si>
    <t>COMBUSTIBLES, LUBRICANTES Y ADITIVOS</t>
  </si>
  <si>
    <t>Combustibles, lubricantes y aditivos</t>
  </si>
  <si>
    <t>Carbón y sus derivados</t>
  </si>
  <si>
    <t>VESTUARIO, BLANCOS, PRENDAS DE PROTECCIÓN Y ARTÍCULOS DEPORTIVOS</t>
  </si>
  <si>
    <t>Prendas de seguridad y protección personal</t>
  </si>
  <si>
    <t>Blancos y otros productos textiles, excepto prendas de vestir</t>
  </si>
  <si>
    <t>MATERIALES Y SUMINISTROS PARA SEGURIDAD</t>
  </si>
  <si>
    <t>Sustancias y materiales explosivos</t>
  </si>
  <si>
    <t>Materiales de seguridad pública</t>
  </si>
  <si>
    <t>Prendas de protección para seguridad pública y nacional</t>
  </si>
  <si>
    <t>HERRAMIENTAS, REFACCIONES Y ACCESORIOS MENORES</t>
  </si>
  <si>
    <t>Refacciones y accesorios menores de mobiliario y equipo de administración, educacional y recreativo</t>
  </si>
  <si>
    <t>Refacciones y accesorios menores de equipo e instrumental médico y de laboratorio</t>
  </si>
  <si>
    <t>Refacciones y accesorios menores de equipo de transporte</t>
  </si>
  <si>
    <t>Refacciones y accesorios menores de equipo de defensa y seguridad</t>
  </si>
  <si>
    <t>Refacciones y accesorios menores de maquinaria y otros equipos</t>
  </si>
  <si>
    <t>Refacciones y accesorios menores otros bienes muebles</t>
  </si>
  <si>
    <t>SERVICIOS BÁSICOS</t>
  </si>
  <si>
    <t>Energía eléctrica</t>
  </si>
  <si>
    <t>Gas</t>
  </si>
  <si>
    <t>Telefonía tradicional</t>
  </si>
  <si>
    <t>Telefonía celular</t>
  </si>
  <si>
    <t>Servicios de telecomunicaciones y satélites</t>
  </si>
  <si>
    <t>Servicios de acceso de Internet, redes y procesamiento de información</t>
  </si>
  <si>
    <t>Servicios postales y telegráficos</t>
  </si>
  <si>
    <t>Servicios integrales y otros servicios</t>
  </si>
  <si>
    <t>SERVICIOS DE ARRENDAMIENTO</t>
  </si>
  <si>
    <t>Arrendamiento de terrenos</t>
  </si>
  <si>
    <t>Arrendamiento de edificios</t>
  </si>
  <si>
    <t>Arrendamiento de mobiliario y equipo de administración, educacional y recreativo</t>
  </si>
  <si>
    <t>Arrendamiento de equipo e instrumental médico y de laboratorio</t>
  </si>
  <si>
    <t>Arrendamiento de equipo de transporte</t>
  </si>
  <si>
    <t>Arrendamiento de maquinaria, otros equipos y herramientas</t>
  </si>
  <si>
    <t>Arrendamiento financiero</t>
  </si>
  <si>
    <t>SERVICIOS PROFESIONALES, CIENTÍFICOS, TÉCNICOS Y OTROS SERVICIOS</t>
  </si>
  <si>
    <t>Servicios legales, de contabilidad, auditoría y relacionados</t>
  </si>
  <si>
    <t>Servicios de diseño, arquitectura, ingeniería y actividades relacionadas</t>
  </si>
  <si>
    <t>Servicios de consultoría administrativa, procesos, técnica y en tecnologías de la información</t>
  </si>
  <si>
    <t>Servicios de investigación científica y desarrollo</t>
  </si>
  <si>
    <t>Servicios de apoyo administrativo, traducción, fotocopiado e impresión</t>
  </si>
  <si>
    <t>Servicios de protección y seguridad</t>
  </si>
  <si>
    <t>Servicios profesionales, científicos y técnicos integrales</t>
  </si>
  <si>
    <t>SERVICIOS FINANCIEROS, BANCARIOS Y COMERCIALES</t>
  </si>
  <si>
    <t>Servicios de cobranza, investigación crediticia y similar</t>
  </si>
  <si>
    <t>Servicios de recaudación, traslado y custodia de valores</t>
  </si>
  <si>
    <t>Seguros de responsabilidad patrimonial y fianzas</t>
  </si>
  <si>
    <t>Seguro de bienes patrimoniales</t>
  </si>
  <si>
    <t>Almacenaje, envase y embalaje</t>
  </si>
  <si>
    <t>Fletes y maniobras</t>
  </si>
  <si>
    <t>Comisiones por ventas</t>
  </si>
  <si>
    <t>Servicios financieros, bancarios y comerciales integrales</t>
  </si>
  <si>
    <t>SERVICIOS DE INSTALACIÓN, REPARACIÓN, MANTENIMIENTO Y CONSERVACIÓN</t>
  </si>
  <si>
    <t>Instalación, reparación y mantenimiento de mobiliario y equipo de administración, educacional y recreativo</t>
  </si>
  <si>
    <t>Instalación, reparación y mantenimiento de equipo de cómputo y tecnología de la información</t>
  </si>
  <si>
    <t>Instalación, reparación y mantenimiento de equipo e instrumental médico y de laboratorio</t>
  </si>
  <si>
    <t>Reparación y mantenimiento de equipo de defensa y seguridad</t>
  </si>
  <si>
    <t>Instalación, reparación y mantenimiento de maquinaria, otros equipos y herramienta</t>
  </si>
  <si>
    <t>Servicios de limpieza y manejo de desechos</t>
  </si>
  <si>
    <t>Servicios de jardinería y fumigación</t>
  </si>
  <si>
    <t>SERVICIOS DE COMUNICACION SOCIAL Y PUBLICIDAD</t>
  </si>
  <si>
    <t>Difusión por radio, televisión y otros medios de mensajes sobre programas y actividades gubernamentales</t>
  </si>
  <si>
    <t>Difusión por radio, televisión y otros medios de mensajes comerciales para promover la venta de bienes o servicios</t>
  </si>
  <si>
    <t>Servicios de creatividad, preproducción y producción de publicidad, excepto Internet</t>
  </si>
  <si>
    <t>Servicios de revelado de fotografías</t>
  </si>
  <si>
    <t>Servicios de la industria fílmica, del sonido y del video</t>
  </si>
  <si>
    <t>Servicio de creación y difusión de contenido exclusivamente a través de Internet</t>
  </si>
  <si>
    <t>Otros servicios de información</t>
  </si>
  <si>
    <t>SERVICIOS DE TRASLADO Y VIÁTICOS</t>
  </si>
  <si>
    <t>Pasajes aéreos</t>
  </si>
  <si>
    <t>Pasajes terrestres</t>
  </si>
  <si>
    <t>Pasajes marítimos, lacustres y fluviales</t>
  </si>
  <si>
    <t>Autotransporte</t>
  </si>
  <si>
    <t>Viáticos en el país</t>
  </si>
  <si>
    <t>Viáticos en el extranjero</t>
  </si>
  <si>
    <t>Gastos de instalación y traslado de menaje</t>
  </si>
  <si>
    <t>Servicios integrales de traslado y viáticos</t>
  </si>
  <si>
    <t>SERVICIOS OFICIALES</t>
  </si>
  <si>
    <t>Gastos de ceremonial</t>
  </si>
  <si>
    <t>Congresos y convenciones</t>
  </si>
  <si>
    <t>Exposiciones</t>
  </si>
  <si>
    <t>Gastos de representación</t>
  </si>
  <si>
    <t>OTROS SERVICIOS GENERALES</t>
  </si>
  <si>
    <t>Impuestos y derechos de importación</t>
  </si>
  <si>
    <t>Sentencias y resoluciones por autoridad competente</t>
  </si>
  <si>
    <t>Otros gastos por responsabilidades</t>
  </si>
  <si>
    <t>Utilidades</t>
  </si>
  <si>
    <t>Impuesto sobre nóminas y otros que se deriven de una relación laboral</t>
  </si>
  <si>
    <t>Otros servicios generales</t>
  </si>
  <si>
    <t>TRANSFERENCIAS, ASIGNACIONES, SUBSIDIOS Y OTRAS AYUDAS</t>
  </si>
  <si>
    <t>TRANSFERENCIAS INTERNAS Y ASIGNACIONES AL SECTOR PÚBLICO</t>
  </si>
  <si>
    <t>Asignaciones presupuestarias al Poder Ejecutivo</t>
  </si>
  <si>
    <t>Asignaciones presupuestarias al Poder Legislativo</t>
  </si>
  <si>
    <t>Asignaciones presupuestarias al Poder Judicial</t>
  </si>
  <si>
    <t>Asignaciones presupuestarias a Órganos Autónomos</t>
  </si>
  <si>
    <t>Transferencias internas otorgadas a entidades paraestatales no empresariales y no financieras</t>
  </si>
  <si>
    <t>Transferencias internas otorgadas a entidades paraestatales empresariales y no financieras</t>
  </si>
  <si>
    <t>Transferencias internas otorgadas a fideicomisos públicos empresariales y no financieros</t>
  </si>
  <si>
    <t>Transferencias internas otorgadas a instituciones paraestatales públicas financieras</t>
  </si>
  <si>
    <t>Transferencias internas otorgadas a fideicomisos públicos financieros</t>
  </si>
  <si>
    <t>TRANSFERENCIAS AL RESTO DEL SECTOR PÚBLICO</t>
  </si>
  <si>
    <t>Transferencias otorgadas a entidades paraestatales no empresariales y no financieras</t>
  </si>
  <si>
    <t>Transferencias otorgadas para entidades paraestatales empresariales y no financieras</t>
  </si>
  <si>
    <t>Transferencias otorgadas para instituciones paraestatales públicas financieras</t>
  </si>
  <si>
    <t>Transferencias otorgadas a entidades federativas y municipios</t>
  </si>
  <si>
    <t>Transferencias a fideicomisos de entidades federativas y municipios</t>
  </si>
  <si>
    <t>SUBSIDIOS Y SUBVENCIONES</t>
  </si>
  <si>
    <t>Subsidios a la producción</t>
  </si>
  <si>
    <t>Subsidios a la distribución</t>
  </si>
  <si>
    <t>Subsidios a la inversión</t>
  </si>
  <si>
    <t>Subsidios a la prestación de servicios públicos</t>
  </si>
  <si>
    <t>Subsidios para cubrir diferenciales de tasas de interés</t>
  </si>
  <si>
    <t>Subsidios a la vivienda</t>
  </si>
  <si>
    <t>Subvenciones al consumo</t>
  </si>
  <si>
    <t>Subsidios a entidades federativas y municipios</t>
  </si>
  <si>
    <t>Otros subsidios</t>
  </si>
  <si>
    <t>AYUDAS SOCIALES</t>
  </si>
  <si>
    <t>Ayudas sociales a personas</t>
  </si>
  <si>
    <t>Becas y otras ayudas para programas de capacitación</t>
  </si>
  <si>
    <t>Ayudas sociales a instituciones de enseñanza</t>
  </si>
  <si>
    <t>Ayudas sociales a actividades científicas o académicas</t>
  </si>
  <si>
    <t>Ayudas sociales a instituciones sin fines de lucro</t>
  </si>
  <si>
    <t>Ayudas sociales a cooperativas</t>
  </si>
  <si>
    <t>Ayudas sociales a entidades de interés público</t>
  </si>
  <si>
    <t>Ayudas por desastres naturales y otros siniestros</t>
  </si>
  <si>
    <t>PENSIONES Y JUBILACIONES</t>
  </si>
  <si>
    <t>Pensiones</t>
  </si>
  <si>
    <t>Jubilaciones</t>
  </si>
  <si>
    <t>Otras pensiones y jubilaciones</t>
  </si>
  <si>
    <t>TRANSFERENCIAS A FIDEICOMISOS, MANDATOS Y OTROS ANÁLOGOS</t>
  </si>
  <si>
    <t>Transferencias a fideicomisos del Poder Ejecutivo</t>
  </si>
  <si>
    <t>Transferencias a fideicomisos del Poder Legislativo</t>
  </si>
  <si>
    <t>Transferencias a fideicomisos del Poder Judicial</t>
  </si>
  <si>
    <t>Transferencias a fideicomisos públicos de entidades paraestatales no empresariales y no financieras</t>
  </si>
  <si>
    <t>Transferencias a fideicomisos públicos de entidades paraestatales empresariales y no financieras</t>
  </si>
  <si>
    <t>Transferencias a fideicomisos de instituciones públicas financieras</t>
  </si>
  <si>
    <t>Otras transferencias a fideicomisos</t>
  </si>
  <si>
    <t>TRANSFERENCIAS A LA SEGURIDAD SOCIAL</t>
  </si>
  <si>
    <t>Transferencias por obligación de ley</t>
  </si>
  <si>
    <t>DONATIVOS</t>
  </si>
  <si>
    <t>Donativos a instituciones sin fines de lucro</t>
  </si>
  <si>
    <t>Donativos a entidades federativas</t>
  </si>
  <si>
    <t>Donativos a fideicomisos privados</t>
  </si>
  <si>
    <t>Donativos a fideicomisos estatales</t>
  </si>
  <si>
    <t>Donativos internacionales</t>
  </si>
  <si>
    <t>TRANSFERENCIAS AL EXTERIOR</t>
  </si>
  <si>
    <t>Transferencias para gobiernos extranjeros</t>
  </si>
  <si>
    <t>Transferencias para organismos internacionales</t>
  </si>
  <si>
    <t>Transferencias para el sector privado externo</t>
  </si>
  <si>
    <t>MOBILIARIO Y EQUIPO DE ADMINISTRACIÓN</t>
  </si>
  <si>
    <t>Muebles de oficina y estantería</t>
  </si>
  <si>
    <t>Muebles, excepto de oficina y estantería</t>
  </si>
  <si>
    <t>Bienes artísticos, culturales y científicos</t>
  </si>
  <si>
    <t>Objetos de valor</t>
  </si>
  <si>
    <t>Equipo de cómputo y de tecnologías de la información</t>
  </si>
  <si>
    <t>Otros mobiliarios y equipos de administración</t>
  </si>
  <si>
    <t>MOBILIARIO Y EQUIPO EDUCACIONAL Y RECREATIVO</t>
  </si>
  <si>
    <t>Equipos y aparatos audiovisuales</t>
  </si>
  <si>
    <t>Aparatos deportivos</t>
  </si>
  <si>
    <t>Cámaras fotográficas y de video</t>
  </si>
  <si>
    <t>Otro mobiliario y equipo educacional y recreativo</t>
  </si>
  <si>
    <t>EQUIPO E INSTRUMENTAL MEDICO Y DE LABORATORIO</t>
  </si>
  <si>
    <t>Equipo médico y de laboratorio</t>
  </si>
  <si>
    <t>Instrumental médico y de laboratorio</t>
  </si>
  <si>
    <t>VEHÍCULOS Y EQUIPO DE TRANSPORTE</t>
  </si>
  <si>
    <t>Vehículos y equipo terrestre</t>
  </si>
  <si>
    <t>Carrocerías y remolques</t>
  </si>
  <si>
    <t>Equipo aeroespacial</t>
  </si>
  <si>
    <t>Equipo ferroviario</t>
  </si>
  <si>
    <t>Embarcaciones</t>
  </si>
  <si>
    <t>Otros equipos de transporte</t>
  </si>
  <si>
    <t>EQUIPO DE DEFENSA Y SEGURIDAD</t>
  </si>
  <si>
    <t>Equipo de defensa y seguridad</t>
  </si>
  <si>
    <t>MAQUINARIA, OTROS EQUIPOS Y HERRAMIENTAS</t>
  </si>
  <si>
    <t>Maquinaria y equipo agropecuario</t>
  </si>
  <si>
    <t>Maquinaria y equipo industrial</t>
  </si>
  <si>
    <t>Maquinaria y equipo de construcción</t>
  </si>
  <si>
    <t>Sistemas de aire acondicionado, calefacción y de refrigeración industrial y comercial</t>
  </si>
  <si>
    <t>Equipo de comunicación y telecomunicación</t>
  </si>
  <si>
    <t>Equipos de generación eléctrica, aparatos y accesorios eléctricos</t>
  </si>
  <si>
    <t>Herramientas y máquinas-herramienta</t>
  </si>
  <si>
    <t>Otros equipos</t>
  </si>
  <si>
    <t>ACTIVOS BIOLÓGICOS</t>
  </si>
  <si>
    <t>Bovinos</t>
  </si>
  <si>
    <t>Porcinos</t>
  </si>
  <si>
    <t>Aves</t>
  </si>
  <si>
    <t>Ovinos y caprinos</t>
  </si>
  <si>
    <t>Peces y acuicultura</t>
  </si>
  <si>
    <t>Equinos</t>
  </si>
  <si>
    <t>Especies menores y de zoológico</t>
  </si>
  <si>
    <t>Árboles y plantas</t>
  </si>
  <si>
    <t>Otros activos biológicos</t>
  </si>
  <si>
    <t>BIENES INMUEBLES</t>
  </si>
  <si>
    <t>Terrenos</t>
  </si>
  <si>
    <t>Viviendas</t>
  </si>
  <si>
    <t>Edificios no residenciales</t>
  </si>
  <si>
    <t>Otros bienes inmuebles</t>
  </si>
  <si>
    <t>ACTIVOS INTANGIBLES</t>
  </si>
  <si>
    <t>Software</t>
  </si>
  <si>
    <t>Patentes</t>
  </si>
  <si>
    <t>Marcas</t>
  </si>
  <si>
    <t>Derechos</t>
  </si>
  <si>
    <t>Concesiones</t>
  </si>
  <si>
    <t>Franquicias</t>
  </si>
  <si>
    <t>Licencias informáticas e intelectuales</t>
  </si>
  <si>
    <t>Licencias industriales, comerciales y otras</t>
  </si>
  <si>
    <t>Otros activos intangibles</t>
  </si>
  <si>
    <t>INVERSIÓN PÚBLICA</t>
  </si>
  <si>
    <t>OBRA PÚBLICA EN BIENES DE DOMINIO PÚBLICO</t>
  </si>
  <si>
    <t>Edificación habitacional</t>
  </si>
  <si>
    <t>Edificación no habitacional</t>
  </si>
  <si>
    <t>Construcción de obras para el abastecimiento de agua, petróleo, gas, electricidad y telecomunicaciones</t>
  </si>
  <si>
    <t>División de terrenos y construcción de obras de urbanización</t>
  </si>
  <si>
    <t>Construcción de vías de comunicación</t>
  </si>
  <si>
    <t>Otras construcciones de ingeniería civil u obra pesada</t>
  </si>
  <si>
    <t>Instalaciones y equipamiento en construcciones</t>
  </si>
  <si>
    <t>Trabajos de acabados en edificaciones y otros trabajos especializados</t>
  </si>
  <si>
    <t>OBRA PÚBLICA EN BIENES PROPIOS</t>
  </si>
  <si>
    <t>PROYECTOS PRODUCTIVOS Y ACCIONES DE FOMENTO</t>
  </si>
  <si>
    <t>Estudios, formulación y evaluación de proyectos productivos no incluidos en conceptos anteriores de este capítulo</t>
  </si>
  <si>
    <t>Ejecución de proyectos productivos no incluidos en conceptos anteriores de este capítulo</t>
  </si>
  <si>
    <t>INVERSIONES FINANCIERAS Y OTRAS PROVISIONES</t>
  </si>
  <si>
    <t>INVERSIONES PARA EL FOMENTO DE ACTIVIDADES PRODUCTIVAS</t>
  </si>
  <si>
    <t>Créditos otorgados por entidades federativas y municipios al sector social y privado para el fomento de actividades productivas</t>
  </si>
  <si>
    <t>Créditos otorgados por las entidades federativas a municipios para el fomento de actividades productivas</t>
  </si>
  <si>
    <t>ACCIONES Y PARTICIPACIONES DE CAPITAL</t>
  </si>
  <si>
    <t>Acciones y participaciones de capital en entidades paraestatales no empresariales y no financieras con fines de política económica</t>
  </si>
  <si>
    <t>Acciones y participaciones de capital en entidades paraestatales empresariales y no financieras con fines de política económica</t>
  </si>
  <si>
    <t>Acciones y participaciones de capital en instituciones paraestatales públicas financieras con fines de política económica</t>
  </si>
  <si>
    <t>Acciones y participaciones de capital en el sector privado con fines de política económica</t>
  </si>
  <si>
    <t>Acciones y participaciones de capital en organismos internacionales con fines de política económica</t>
  </si>
  <si>
    <t>Acciones y participaciones de capital en el sector externo con fines de política económica</t>
  </si>
  <si>
    <t>Acciones y participaciones de capital en el sector público con fines de gestión de liquidez</t>
  </si>
  <si>
    <t>Acciones y participaciones de capital en el sector privado con fines de gestión de liquidez</t>
  </si>
  <si>
    <t>Acciones y participaciones de capital en el sector externo con fines de gestión de liquidez</t>
  </si>
  <si>
    <t>COMPRA DE TÍTULOS Y VALORES</t>
  </si>
  <si>
    <t>Bonos</t>
  </si>
  <si>
    <t>Valores representativos de deuda adquiridos con fines de política económica</t>
  </si>
  <si>
    <t>Valores representativos de deuda adquiridos con fines de gestión de liquidez</t>
  </si>
  <si>
    <t>Obligaciones negociables adquiridas con fines de política económica</t>
  </si>
  <si>
    <t>Obligaciones negociables adquiridas con fines de gestión de liquidez</t>
  </si>
  <si>
    <t>Otros valores</t>
  </si>
  <si>
    <t>CONCESIÓN DE PRÉSTAMOS</t>
  </si>
  <si>
    <t>Concesión de préstamos a entidades paraestatales no empresariales y no financieras con fines de política económica</t>
  </si>
  <si>
    <t>Concesión de préstamos a entidades paraestatales empresariales y no financieras con fines de política económica</t>
  </si>
  <si>
    <t>Concesión de préstamos a instituciones paraestatales públicas financieras con fines de política económica</t>
  </si>
  <si>
    <t>Concesión de préstamos a entidades federativas y municipios con fines de política económica</t>
  </si>
  <si>
    <t>Concesión de préstamos al sector privado con fines de política económica</t>
  </si>
  <si>
    <t>Concesión de préstamos al sector externo con fines de política económica</t>
  </si>
  <si>
    <t>Concesión de préstamos al sector público con fines de gestión de liquidez</t>
  </si>
  <si>
    <t>Concesión de préstamos al sector privado con fines de gestión de liquidez</t>
  </si>
  <si>
    <t>Concesión de préstamos al sector externo con fines de gestión de liquidez</t>
  </si>
  <si>
    <t>INVERSIONES EN FIDEICOMISOS, MANDATOS Y OTROS ANÁLOGOS</t>
  </si>
  <si>
    <t>Inversiones en fideicomisos del Poder Ejecutivo</t>
  </si>
  <si>
    <t>Inversiones en fideicomisos del Poder Legislativo</t>
  </si>
  <si>
    <t>Inversiones en fideicomisos del Poder Judicial</t>
  </si>
  <si>
    <t>Inversiones en fideicomisos públicos no empresariales y no financieros</t>
  </si>
  <si>
    <t>Inversiones en fideicomisos públicos empresariales y no financieros</t>
  </si>
  <si>
    <t>Inversiones en fideicomisos públicos financieros</t>
  </si>
  <si>
    <t>Inversiones en fideicomisos de entidades federativas</t>
  </si>
  <si>
    <t>Inversiones en fideicomisos de municipios</t>
  </si>
  <si>
    <t>Otras inversiones en fideicomisos</t>
  </si>
  <si>
    <t>OTRAS INVERSIONES FINANCIERAS</t>
  </si>
  <si>
    <t>Depósitos a largo plazo en moneda nacional</t>
  </si>
  <si>
    <t>Depósitos a largo plazo en moneda extranjera</t>
  </si>
  <si>
    <t>PROVISIONES PARA CONTINGENCIAS Y OTRAS EROGACIONES ESPECIALES</t>
  </si>
  <si>
    <t>Contingencias por fenómenos naturales</t>
  </si>
  <si>
    <t>Contingencias socioeconómicas</t>
  </si>
  <si>
    <t>Otras erogaciones especiales</t>
  </si>
  <si>
    <t>PARTICIPACIONES</t>
  </si>
  <si>
    <t> </t>
  </si>
  <si>
    <t>Fondo general de participaciones</t>
  </si>
  <si>
    <t>Fondo de fomento municipal</t>
  </si>
  <si>
    <t>Participaciones de las entidades federativas a los municipios</t>
  </si>
  <si>
    <t>Otros conceptos participables de la Federación a municipios</t>
  </si>
  <si>
    <t>APORTACIONES</t>
  </si>
  <si>
    <t>Aportaciones de la Federación a municipios</t>
  </si>
  <si>
    <t>Aportaciones de las entidades federativas a los municipios</t>
  </si>
  <si>
    <t>Aportaciones previstas en leyes y decretos compensatorias a entidades federativas y municipios</t>
  </si>
  <si>
    <t>CONVENIOS</t>
  </si>
  <si>
    <t>Convenios de reasignación</t>
  </si>
  <si>
    <t>Convenios de descentralización</t>
  </si>
  <si>
    <t>Otros convenios</t>
  </si>
  <si>
    <t>DEUDA PÚBLICA</t>
  </si>
  <si>
    <t>AMORTIZACIÓN DE LA DEUDA PÚBLICA</t>
  </si>
  <si>
    <t>Amortización de la deuda interna con instituciones de crédito</t>
  </si>
  <si>
    <t>Amortización de la deuda interna por emisión de títulos y valores</t>
  </si>
  <si>
    <t>Amortización de arrendamientos financieros nacionales</t>
  </si>
  <si>
    <t>INTERESES DE LA DEUDA PÚBLICA</t>
  </si>
  <si>
    <t>Intereses de la deuda interna con instituciones de crédito</t>
  </si>
  <si>
    <t>Intereses derivados de la colocación de títulos y valores</t>
  </si>
  <si>
    <t>Intereses por arrendamientos financieros nacionales</t>
  </si>
  <si>
    <t>COMISIONES DE LA DEUDA PÚBLICA</t>
  </si>
  <si>
    <t>Comisiones de la deuda pública interna</t>
  </si>
  <si>
    <t>GASTOS DE LA DEUDA PÚBLICA</t>
  </si>
  <si>
    <t>Gastos de la deuda pública interna</t>
  </si>
  <si>
    <t>COSTO POR COBERTURAS</t>
  </si>
  <si>
    <t>Costos por coberturas</t>
  </si>
  <si>
    <t>APOYOS FINANCIEROS</t>
  </si>
  <si>
    <t>Apoyos a intermediarios financieros</t>
  </si>
  <si>
    <t>Apoyos a ahorradores y deudores del Sistema Financiero Nacional</t>
  </si>
  <si>
    <t>ADEUDOS DE EJERCICIOS FISCALES ANTERIORES (ADEFAS)</t>
  </si>
  <si>
    <t>ADEFAS</t>
  </si>
  <si>
    <t>Total presupuesto de egresos</t>
  </si>
  <si>
    <r>
      <t xml:space="preserve">El presupuesto asignado para el concepto de comunicación social es de </t>
    </r>
    <r>
      <rPr>
        <u/>
        <sz val="10"/>
        <color rgb="FF595959"/>
        <rFont val="Arial"/>
        <family val="2"/>
      </rPr>
      <t>$53,500.00 (Cincuenta y tres mil quinientos pesos 00/100 M.N.)</t>
    </r>
    <r>
      <rPr>
        <sz val="10"/>
        <color rgb="FF595959"/>
        <rFont val="Arial"/>
        <family val="2"/>
      </rPr>
      <t xml:space="preserve"> y se desglosa en la partida 3600 “Servicios de comunicación social y publicidad” de la clasificación por objeto del gasto.</t>
    </r>
  </si>
  <si>
    <t>El presupuesto asignado para el pago de pensiones y jubilaciones es de __________ y se desglosa en las partidas 451 “Pensiones”, 452 “Jubilaciones” y 459 “Otras pensiones y jubilaciones” de la clasificación por objeto del gasto.</t>
  </si>
  <si>
    <t>Clasificación Funcional del Gasto (Finalidad, función y subfunción)</t>
  </si>
  <si>
    <t>Finalidad-Función-Subfunción</t>
  </si>
  <si>
    <t>GOBIERNO</t>
  </si>
  <si>
    <t>1.1.</t>
  </si>
  <si>
    <t>LEGISLACIÓN</t>
  </si>
  <si>
    <t>1.1.1</t>
  </si>
  <si>
    <t>Legislación</t>
  </si>
  <si>
    <t>1.1.2</t>
  </si>
  <si>
    <t>Fiscalización</t>
  </si>
  <si>
    <t>1.2.</t>
  </si>
  <si>
    <t>JUSTICIA</t>
  </si>
  <si>
    <t>1.2.1</t>
  </si>
  <si>
    <t>Impartición de Justicia</t>
  </si>
  <si>
    <t>1.2.2</t>
  </si>
  <si>
    <t>Procuración de Justicia</t>
  </si>
  <si>
    <t>1.2.3</t>
  </si>
  <si>
    <t>Reclusión y Readaptación Social</t>
  </si>
  <si>
    <t>1.2.4</t>
  </si>
  <si>
    <t>Derechos Humanos</t>
  </si>
  <si>
    <t>1.3.</t>
  </si>
  <si>
    <t>COORDINACIÓN DE LA POLÍTICA DE GOBIERNO</t>
  </si>
  <si>
    <t>1.3.1</t>
  </si>
  <si>
    <t>Presidencia / Gubernatura</t>
  </si>
  <si>
    <t>1.3.2</t>
  </si>
  <si>
    <t>Política Interior</t>
  </si>
  <si>
    <t>1.3.3</t>
  </si>
  <si>
    <t>Preservación y Cuidado del Patrimonio Público</t>
  </si>
  <si>
    <t>1.3.4</t>
  </si>
  <si>
    <t>Función Pública</t>
  </si>
  <si>
    <t>1.3.5</t>
  </si>
  <si>
    <t>Asuntos Jurídicos</t>
  </si>
  <si>
    <t>1.3.6</t>
  </si>
  <si>
    <t>Organización de Procesos Electorales</t>
  </si>
  <si>
    <t>1.3.7</t>
  </si>
  <si>
    <t>Población</t>
  </si>
  <si>
    <t>1.3.8</t>
  </si>
  <si>
    <t>Territorio</t>
  </si>
  <si>
    <t>1.3.9</t>
  </si>
  <si>
    <t>Otros</t>
  </si>
  <si>
    <t>1.4.</t>
  </si>
  <si>
    <t>RELACIONES EXTERIORES</t>
  </si>
  <si>
    <t>1.4.1</t>
  </si>
  <si>
    <t>Relaciones Exteriores</t>
  </si>
  <si>
    <t>1.5.</t>
  </si>
  <si>
    <t>ASUNTOS FINANCIEROS Y HACENDARIOS</t>
  </si>
  <si>
    <t>1.5.1</t>
  </si>
  <si>
    <t>Asuntos Financieros</t>
  </si>
  <si>
    <t>1.5.2</t>
  </si>
  <si>
    <t>Asuntos Hacendarios</t>
  </si>
  <si>
    <t>1.7.</t>
  </si>
  <si>
    <t>ASUNTOS DE ORDEN PÚBLICO Y DE SEGURIDAD INTERIOR</t>
  </si>
  <si>
    <t>1.7.1</t>
  </si>
  <si>
    <t>Policía</t>
  </si>
  <si>
    <t>1.7.2</t>
  </si>
  <si>
    <t>Protección Civil</t>
  </si>
  <si>
    <t>1.7.3</t>
  </si>
  <si>
    <t>Otros Asuntos de Orden Público y Seguridad</t>
  </si>
  <si>
    <t>1.7.4</t>
  </si>
  <si>
    <t>Sistema Nacional de Seguridad Pública</t>
  </si>
  <si>
    <t>1.8.</t>
  </si>
  <si>
    <t>1.8.1</t>
  </si>
  <si>
    <t>Servicios Registrales, Administrativos y Patrimoniales</t>
  </si>
  <si>
    <t>1.8.2</t>
  </si>
  <si>
    <t>Servicios Estadísticos</t>
  </si>
  <si>
    <t>1.8.3</t>
  </si>
  <si>
    <t>Servicios de Comunicación y Medios</t>
  </si>
  <si>
    <t>1.8.4</t>
  </si>
  <si>
    <t>Acceso a la Información Pública Gubernamental</t>
  </si>
  <si>
    <t>1.8.5</t>
  </si>
  <si>
    <t>DESARROLLO SOCIAL</t>
  </si>
  <si>
    <t>2.1.</t>
  </si>
  <si>
    <t>PROTECCIÓN AMBIENTAL</t>
  </si>
  <si>
    <t>2.1.1</t>
  </si>
  <si>
    <t>Ordenación de Desechos</t>
  </si>
  <si>
    <t>2.1.2</t>
  </si>
  <si>
    <t>Administración del Agua</t>
  </si>
  <si>
    <t>2.1.3</t>
  </si>
  <si>
    <t>Ordenación de Aguas Residuales, Drenaje y Alcantarillado</t>
  </si>
  <si>
    <t>2.1.4</t>
  </si>
  <si>
    <t>Reducción de la Contaminación</t>
  </si>
  <si>
    <t>2.1.5</t>
  </si>
  <si>
    <t>Protección de la Diversidad Biológica y del Paisaje</t>
  </si>
  <si>
    <t>2.1.6</t>
  </si>
  <si>
    <t>Otros de Protección Ambiental</t>
  </si>
  <si>
    <t>2.2.</t>
  </si>
  <si>
    <t>VIVIENDA Y SERVICIOS A LA COMUNIDAD</t>
  </si>
  <si>
    <t>2.2.1</t>
  </si>
  <si>
    <t>Urbanización</t>
  </si>
  <si>
    <t>2.2.2</t>
  </si>
  <si>
    <t>Desarrollo Comunitario</t>
  </si>
  <si>
    <t>2.2.3</t>
  </si>
  <si>
    <t>Abastecimiento de Agua</t>
  </si>
  <si>
    <t>2.2.4</t>
  </si>
  <si>
    <t>Alumbrado Público</t>
  </si>
  <si>
    <t>2.2.5</t>
  </si>
  <si>
    <t>Vivienda</t>
  </si>
  <si>
    <t>2.2.6</t>
  </si>
  <si>
    <t>Servicios Comunales</t>
  </si>
  <si>
    <t>2.2.7</t>
  </si>
  <si>
    <t>Desarrollo Regional</t>
  </si>
  <si>
    <t>2.3.</t>
  </si>
  <si>
    <t>SALUD</t>
  </si>
  <si>
    <t>2.3.1</t>
  </si>
  <si>
    <t>Prestación de Servicios de Salud a la Comunidad</t>
  </si>
  <si>
    <t>2.3.2</t>
  </si>
  <si>
    <t>Prestación de Servicios de Salud a la Persona</t>
  </si>
  <si>
    <t>2.3.3</t>
  </si>
  <si>
    <t>Generación de Recursos para la Salud</t>
  </si>
  <si>
    <t>2.3.4</t>
  </si>
  <si>
    <t>Rectoría del Sistema de Salud</t>
  </si>
  <si>
    <t>2.3.5</t>
  </si>
  <si>
    <t>Protección Social en Salud</t>
  </si>
  <si>
    <t>2.4.</t>
  </si>
  <si>
    <t>RECREACIÓN, CULTURA Y OTRAS MANIFESTACIONES SOCIALES</t>
  </si>
  <si>
    <t>Deporte y Recreación</t>
  </si>
  <si>
    <t>2.4.2</t>
  </si>
  <si>
    <t>Cultura</t>
  </si>
  <si>
    <t>2.4.3</t>
  </si>
  <si>
    <t>Radio, Televisión y Editoriales</t>
  </si>
  <si>
    <t>2.4.4</t>
  </si>
  <si>
    <t>Asuntos Religiosos y Otras Manifestaciones Sociales</t>
  </si>
  <si>
    <t>2.5.</t>
  </si>
  <si>
    <t>EDUCACIÓN</t>
  </si>
  <si>
    <t>2.5.1</t>
  </si>
  <si>
    <t>Educación Básica</t>
  </si>
  <si>
    <t>2.5.2</t>
  </si>
  <si>
    <t>Educación Media Superior</t>
  </si>
  <si>
    <t>2.5.3</t>
  </si>
  <si>
    <t>Educación Superior</t>
  </si>
  <si>
    <t>2.5.4</t>
  </si>
  <si>
    <t>Posgrado</t>
  </si>
  <si>
    <t>2.5.5</t>
  </si>
  <si>
    <t>Educación para Adultos</t>
  </si>
  <si>
    <t>2.5.6</t>
  </si>
  <si>
    <t>Otros Servicios Educativos y Actividades Inherentes</t>
  </si>
  <si>
    <t>2.6.</t>
  </si>
  <si>
    <t>PROTECCIÓN SOCIAL</t>
  </si>
  <si>
    <t>2.6.1</t>
  </si>
  <si>
    <t>Enfermedad e Incapacidad</t>
  </si>
  <si>
    <t>2.6.2</t>
  </si>
  <si>
    <t>Edad Avanzada</t>
  </si>
  <si>
    <t>2.6.3</t>
  </si>
  <si>
    <t>Familia e Hijos</t>
  </si>
  <si>
    <t>2.6.4</t>
  </si>
  <si>
    <t>Desempleo</t>
  </si>
  <si>
    <t>2.6.5</t>
  </si>
  <si>
    <t>Alimentación y Nutrición</t>
  </si>
  <si>
    <t>2.6.6</t>
  </si>
  <si>
    <t>Apoyo Social para la Vivienda</t>
  </si>
  <si>
    <t>2.6.7</t>
  </si>
  <si>
    <t>Indígenas</t>
  </si>
  <si>
    <t>2.6.8</t>
  </si>
  <si>
    <t>Otros Grupos Vulnerables</t>
  </si>
  <si>
    <t>2.6.9</t>
  </si>
  <si>
    <t>Otros de Seguridad Social y Asistencia Social</t>
  </si>
  <si>
    <t>2.7.</t>
  </si>
  <si>
    <t>OTROS ASUNTOS SOCIALES</t>
  </si>
  <si>
    <t>2.7.1</t>
  </si>
  <si>
    <t>Otros Asuntos Sociales</t>
  </si>
  <si>
    <t>DESARROLLO ECONÓMICO</t>
  </si>
  <si>
    <t>3.1.</t>
  </si>
  <si>
    <t>ASUNTOS ECONÓMICOS, COMERCIALES Y LABORALES EN GENERAL</t>
  </si>
  <si>
    <t>3.1.1</t>
  </si>
  <si>
    <t>Asuntos Económicos y Comerciales en General</t>
  </si>
  <si>
    <t>3.1.2</t>
  </si>
  <si>
    <t>Asuntos Laborales Generales</t>
  </si>
  <si>
    <t>3.2.</t>
  </si>
  <si>
    <t>AGROPECUARIA, SILVICULTURA, PESCA Y CAZA</t>
  </si>
  <si>
    <t>3.2.1</t>
  </si>
  <si>
    <t>Agropecuaria</t>
  </si>
  <si>
    <t>3.2.2</t>
  </si>
  <si>
    <t>Silvicultura</t>
  </si>
  <si>
    <t>3.2.3</t>
  </si>
  <si>
    <t>Acuacultura, Pesca y Caza</t>
  </si>
  <si>
    <t>3.2.4</t>
  </si>
  <si>
    <t>Agroindustrial</t>
  </si>
  <si>
    <t>3.2.5</t>
  </si>
  <si>
    <t>Hidroagrícola</t>
  </si>
  <si>
    <t>3.2.6</t>
  </si>
  <si>
    <t>Apoyo Financiero a la Banca y Seguro Agropecuario</t>
  </si>
  <si>
    <t>3.3.</t>
  </si>
  <si>
    <t>COMBUSTIBLES Y ENERGÍA</t>
  </si>
  <si>
    <t>3.3.1</t>
  </si>
  <si>
    <t>Carbón y Otros Combustibles Minerales Sólidos</t>
  </si>
  <si>
    <t>3.3.2</t>
  </si>
  <si>
    <t>Petróleo y Gas Natural (Hidrocarburos)</t>
  </si>
  <si>
    <t>3.3.3</t>
  </si>
  <si>
    <t>Combustibles Nucleares</t>
  </si>
  <si>
    <t>3.3.4</t>
  </si>
  <si>
    <t>Otros Combustibles</t>
  </si>
  <si>
    <t>3.3.5</t>
  </si>
  <si>
    <t>Electricidad</t>
  </si>
  <si>
    <t>3.3.6</t>
  </si>
  <si>
    <t>Energía no Eléctrica</t>
  </si>
  <si>
    <t>3.4.</t>
  </si>
  <si>
    <t>MINERÍA, MANUFACTURAS Y CONSTRUCCIÓN</t>
  </si>
  <si>
    <t>3.4.1</t>
  </si>
  <si>
    <t>Extracción de Recursos Minerales excepto los Combustibles Minerales</t>
  </si>
  <si>
    <t>3.4.2</t>
  </si>
  <si>
    <t>Manufacturas</t>
  </si>
  <si>
    <t>3.4.3</t>
  </si>
  <si>
    <t>Construcción</t>
  </si>
  <si>
    <t>3.5.</t>
  </si>
  <si>
    <t>TRANSPORTE</t>
  </si>
  <si>
    <t>3.5.1</t>
  </si>
  <si>
    <t>Transporte por Carretera</t>
  </si>
  <si>
    <t>3.5.2</t>
  </si>
  <si>
    <t>Transporte por Agua y Puertos</t>
  </si>
  <si>
    <t>3.5.3</t>
  </si>
  <si>
    <t>Transporte por Ferrocarril</t>
  </si>
  <si>
    <t>3.5.4</t>
  </si>
  <si>
    <t>Transporte Aéreo</t>
  </si>
  <si>
    <t>3.5.5</t>
  </si>
  <si>
    <t>Transporte por Oleoductos y Gasoductos y Otros Sistemas de Transporte</t>
  </si>
  <si>
    <t>3.5.6</t>
  </si>
  <si>
    <t>Otros Relacionados con Transporte</t>
  </si>
  <si>
    <t>3.6.</t>
  </si>
  <si>
    <t>COMUNICACIONES</t>
  </si>
  <si>
    <t>3.6.1</t>
  </si>
  <si>
    <t>Comunicaciones</t>
  </si>
  <si>
    <t>3.7.</t>
  </si>
  <si>
    <t>TURISMO</t>
  </si>
  <si>
    <t>3.7.1</t>
  </si>
  <si>
    <t>Turismo</t>
  </si>
  <si>
    <t>3.7.2</t>
  </si>
  <si>
    <t>Hoteles y Restaurantes</t>
  </si>
  <si>
    <t>3.8.</t>
  </si>
  <si>
    <t>CIENCIA, TECNOLOGÍA E INNOVACIÓN</t>
  </si>
  <si>
    <t>3.8.1</t>
  </si>
  <si>
    <t>Investigación Científica</t>
  </si>
  <si>
    <t>3.8.2</t>
  </si>
  <si>
    <t>Desarrollo Tecnológico</t>
  </si>
  <si>
    <t>3.8.3</t>
  </si>
  <si>
    <t>Servicios Científicos y Tecnológicos</t>
  </si>
  <si>
    <t>3.8.4</t>
  </si>
  <si>
    <t>Innovación</t>
  </si>
  <si>
    <t>3.9.</t>
  </si>
  <si>
    <t>OTRAS INDUSTRIAS Y OTROS ASUNTOS ECONÓMICOS</t>
  </si>
  <si>
    <t>3.9.1</t>
  </si>
  <si>
    <t>Comercio, Distribución, Almacenamiento y Depósito</t>
  </si>
  <si>
    <t>3.9.2</t>
  </si>
  <si>
    <t>Otras Industrias</t>
  </si>
  <si>
    <t>3.9.3</t>
  </si>
  <si>
    <t>Otros Asuntos Económicos</t>
  </si>
  <si>
    <t>OTRAS NO CLASIFICADAS EN FUNCIONES ANTERIORES</t>
  </si>
  <si>
    <t>4.1.</t>
  </si>
  <si>
    <t>TRANSACCIONES DE LA DEUDA PUBLICA / COSTO FINANCIERO DE LA DEUDA</t>
  </si>
  <si>
    <t>4.1.1</t>
  </si>
  <si>
    <t>Deuda Pública Interna</t>
  </si>
  <si>
    <t>4.2.</t>
  </si>
  <si>
    <t>TRANSFERENCIAS, PARTICIPACIONES Y APORTACIONES ENTRE DIFERENTES NIVELES Y ORDENES DE GOBIERNO</t>
  </si>
  <si>
    <t>4.2.1</t>
  </si>
  <si>
    <t>Transferencias entre Diferentes Niveles y Ordenes de Gobierno</t>
  </si>
  <si>
    <t>4.3.</t>
  </si>
  <si>
    <t>SANEAMIENTO DEL SISTEMA FINANCIERO</t>
  </si>
  <si>
    <t>4.3.1</t>
  </si>
  <si>
    <t>Saneamiento del Sistema Financiero</t>
  </si>
  <si>
    <t>4.3.2</t>
  </si>
  <si>
    <t>Apoyos IPAB</t>
  </si>
  <si>
    <t>4.3.3</t>
  </si>
  <si>
    <t>Banca de Desarrollo</t>
  </si>
  <si>
    <t>4.3.4</t>
  </si>
  <si>
    <t>Apoyo a los programas de reestructura en unidades de inversión (UDIS)</t>
  </si>
  <si>
    <t>4.4.</t>
  </si>
  <si>
    <t>ADEUDOS DE EJERCICIOS FISCALES ANTERIORES</t>
  </si>
  <si>
    <t>4.4.1</t>
  </si>
  <si>
    <t>Adeudos de Ejercicios Fiscales Anteriores</t>
  </si>
  <si>
    <t>Analítico de plazas de la Entidad</t>
  </si>
  <si>
    <t>Área/Departamento</t>
  </si>
  <si>
    <t>Plaza</t>
  </si>
  <si>
    <t>Número de plazas</t>
  </si>
  <si>
    <t>Confianza</t>
  </si>
  <si>
    <t>Base</t>
  </si>
  <si>
    <t>Honorarios</t>
  </si>
  <si>
    <t>Direccion</t>
  </si>
  <si>
    <t>Director</t>
  </si>
  <si>
    <t>Suma</t>
  </si>
  <si>
    <t>-</t>
  </si>
  <si>
    <t>Coordinación Administrativa</t>
  </si>
  <si>
    <t>Coordinadora Administrativa</t>
  </si>
  <si>
    <t>Auxiliar Administrativa</t>
  </si>
  <si>
    <t>Coordinación de Eventos y Promoción</t>
  </si>
  <si>
    <t>Coordinador de eventos y promoción</t>
  </si>
  <si>
    <t>Coordinación Operativa y de Mantenimiento</t>
  </si>
  <si>
    <t>Coordinador Operativo y de Mantenimiento</t>
  </si>
  <si>
    <t>Coordinación Deportiva</t>
  </si>
  <si>
    <t>Coordinador Deportivo</t>
  </si>
  <si>
    <t>Coordinador B Encargado cancha</t>
  </si>
  <si>
    <t>Mantenimiento</t>
  </si>
  <si>
    <t>Coordinador A</t>
  </si>
  <si>
    <t>Coordinador B</t>
  </si>
  <si>
    <t>Coordinador C</t>
  </si>
  <si>
    <t>Ayudante A</t>
  </si>
  <si>
    <t>Ayudante B</t>
  </si>
  <si>
    <t>Taquilla</t>
  </si>
  <si>
    <t>Encargada Taquilla</t>
  </si>
  <si>
    <t>Vigilancia</t>
  </si>
  <si>
    <t>Vigilante A</t>
  </si>
  <si>
    <t>Vigilante B</t>
  </si>
  <si>
    <t>Velador</t>
  </si>
  <si>
    <t>Almacén</t>
  </si>
  <si>
    <t>Encargado</t>
  </si>
  <si>
    <r>
      <t>Tabulador de sueldos y salarios</t>
    </r>
    <r>
      <rPr>
        <b/>
        <sz val="10"/>
        <color rgb="FF595959"/>
        <rFont val="Arial"/>
        <family val="2"/>
      </rPr>
      <t xml:space="preserve"> </t>
    </r>
  </si>
  <si>
    <t>Costo anual bruto</t>
  </si>
  <si>
    <r>
      <t>Nota</t>
    </r>
    <r>
      <rPr>
        <sz val="9"/>
        <color rgb="FF595959"/>
        <rFont val="Arial"/>
        <family val="2"/>
      </rPr>
      <t>: El presente tabulador contiene todas las plazas autorizadas en la plantilla municipal, a excepción de las del sistema de seguridad pública municipal.</t>
    </r>
  </si>
  <si>
    <t>Costo mensual bruto</t>
  </si>
  <si>
    <t>Costo patronal</t>
  </si>
  <si>
    <t>X</t>
  </si>
  <si>
    <t>Impuesto sobre nómina</t>
  </si>
  <si>
    <t>Seguridad social</t>
  </si>
  <si>
    <t>Total percepción mensual neta más proporción de aguinaldo y prima vacacional</t>
  </si>
  <si>
    <t>Total percepción mensual neta</t>
  </si>
  <si>
    <t>Deducciones</t>
  </si>
  <si>
    <t>Total deducciones</t>
  </si>
  <si>
    <t>ISR</t>
  </si>
  <si>
    <t>Percepción mensual bruta</t>
  </si>
  <si>
    <t>Total percepción mensual bruta</t>
  </si>
  <si>
    <t>Prestaciones adicionales mensuales [1]</t>
  </si>
  <si>
    <t>Pasajes</t>
  </si>
  <si>
    <t>Despensa</t>
  </si>
  <si>
    <t>Sueldo base mensual</t>
  </si>
  <si>
    <t>Coordinador de Eventos y Promoción</t>
  </si>
  <si>
    <t>Coordinador Operativo de Mantenimiento</t>
  </si>
  <si>
    <t>Coordinador deportivo</t>
  </si>
  <si>
    <t>Encargado de Almacén</t>
  </si>
  <si>
    <t>Encargado de Taquilla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</si>
</sst>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9"/>
      <color rgb="FF911844"/>
      <name val="Segoe UI"/>
      <family val="2"/>
    </font>
    <font>
      <b/>
      <sz val="8"/>
      <color theme="0"/>
      <name val="Calibri"/>
      <family val="2"/>
      <scheme val="minor"/>
    </font>
    <font>
      <sz val="9"/>
      <name val="Arial"/>
      <family val="2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595959"/>
      <name val="Arial"/>
      <family val="2"/>
    </font>
    <font>
      <b/>
      <sz val="10"/>
      <color theme="0"/>
      <name val="Arial"/>
      <family val="2"/>
    </font>
    <font>
      <b/>
      <sz val="10"/>
      <color rgb="FF59595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1"/>
      <color rgb="FF000000"/>
      <name val="Calibri"/>
      <family val="2"/>
      <scheme val="minor"/>
    </font>
    <font>
      <u/>
      <sz val="10"/>
      <color rgb="FF595959"/>
      <name val="Arial"/>
      <family val="2"/>
    </font>
    <font>
      <b/>
      <sz val="14"/>
      <color theme="4" tint="-0.499984740745262"/>
      <name val="Calibri"/>
      <family val="2"/>
      <scheme val="minor"/>
    </font>
    <font>
      <b/>
      <vertAlign val="superscript"/>
      <sz val="9"/>
      <color rgb="FF595959"/>
      <name val="Calibri Light"/>
      <family val="2"/>
    </font>
    <font>
      <b/>
      <sz val="12"/>
      <color theme="4" tint="-0.499984740745262"/>
      <name val="Arial"/>
      <family val="2"/>
    </font>
    <font>
      <sz val="9"/>
      <color rgb="FF0070C0"/>
      <name val="Arial"/>
      <family val="2"/>
    </font>
    <font>
      <b/>
      <sz val="9"/>
      <color rgb="FF595959"/>
      <name val="Arial"/>
      <family val="2"/>
    </font>
    <font>
      <u/>
      <sz val="11"/>
      <color theme="10"/>
      <name val="Calibri"/>
      <family val="2"/>
      <scheme val="minor"/>
    </font>
    <font>
      <sz val="8"/>
      <color theme="0"/>
      <name val="Arial"/>
      <family val="2"/>
    </font>
    <font>
      <sz val="11"/>
      <color rgb="FF000000"/>
      <name val="Calibri"/>
      <family val="2"/>
      <scheme val="minor"/>
    </font>
    <font>
      <sz val="9"/>
      <color rgb="FF595959"/>
      <name val="Arial"/>
      <family val="2"/>
    </font>
    <font>
      <u/>
      <sz val="11"/>
      <color theme="0"/>
      <name val="Calibri"/>
      <family val="2"/>
      <scheme val="minor"/>
    </font>
    <font>
      <sz val="7"/>
      <color rgb="FF0070C0"/>
      <name val="Arial"/>
      <family val="2"/>
    </font>
  </fonts>
  <fills count="12">
    <fill>
      <patternFill patternType="none"/>
    </fill>
    <fill>
      <patternFill patternType="gray125"/>
    </fill>
    <fill>
      <gradientFill type="path" top="1" bottom="1">
        <stop position="0">
          <color theme="4" tint="-0.49803155613879818"/>
        </stop>
        <stop position="1">
          <color theme="4"/>
        </stop>
      </gradientFill>
    </fill>
    <fill>
      <gradientFill degree="270">
        <stop position="0">
          <color theme="8" tint="-0.25098422193060094"/>
        </stop>
        <stop position="1">
          <color theme="8" tint="-0.49803155613879818"/>
        </stop>
      </gradient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gradientFill degree="45">
        <stop position="0">
          <color theme="4" tint="-0.25098422193060094"/>
        </stop>
        <stop position="0.5">
          <color theme="4"/>
        </stop>
        <stop position="1">
          <color theme="4" tint="-0.25098422193060094"/>
        </stop>
      </gradientFill>
    </fill>
    <fill>
      <patternFill patternType="solid">
        <fgColor theme="4" tint="0.79998168889431442"/>
        <bgColor indexed="64"/>
      </patternFill>
    </fill>
    <fill>
      <gradientFill degree="135">
        <stop position="0">
          <color theme="4" tint="-0.49803155613879818"/>
        </stop>
        <stop position="0.5">
          <color theme="4"/>
        </stop>
        <stop position="1">
          <color theme="4" tint="-0.49803155613879818"/>
        </stop>
      </gradientFill>
    </fill>
    <fill>
      <gradientFill degree="135">
        <stop position="0">
          <color theme="4" tint="0.40000610370189521"/>
        </stop>
        <stop position="0.5">
          <color theme="4" tint="0.80001220740379042"/>
        </stop>
        <stop position="1">
          <color theme="4" tint="0.40000610370189521"/>
        </stop>
      </gradientFill>
    </fill>
    <fill>
      <patternFill patternType="solid">
        <fgColor rgb="FFF2F2F2"/>
        <bgColor indexed="64"/>
      </patternFill>
    </fill>
    <fill>
      <gradientFill degree="45">
        <stop position="0">
          <color theme="4" tint="-0.49803155613879818"/>
        </stop>
        <stop position="0.5">
          <color theme="4"/>
        </stop>
        <stop position="1">
          <color theme="4" tint="-0.49803155613879818"/>
        </stop>
      </gradient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25" fillId="0" borderId="0" applyNumberFormat="0" applyFill="0" applyBorder="0" applyAlignment="0" applyProtection="0"/>
  </cellStyleXfs>
  <cellXfs count="143">
    <xf numFmtId="0" fontId="0" fillId="0" borderId="0" xfId="0"/>
    <xf numFmtId="0" fontId="6" fillId="0" borderId="0" xfId="0" applyFont="1"/>
    <xf numFmtId="0" fontId="7" fillId="2" borderId="4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wrapText="1"/>
    </xf>
    <xf numFmtId="0" fontId="0" fillId="0" borderId="8" xfId="0" applyFill="1" applyBorder="1" applyAlignment="1">
      <alignment horizontal="center" vertical="center"/>
    </xf>
    <xf numFmtId="0" fontId="8" fillId="0" borderId="9" xfId="0" applyFont="1" applyFill="1" applyBorder="1" applyAlignment="1">
      <alignment horizontal="left" vertical="center" wrapText="1"/>
    </xf>
    <xf numFmtId="0" fontId="0" fillId="0" borderId="11" xfId="0" applyFill="1" applyBorder="1" applyAlignment="1">
      <alignment horizontal="center" vertical="center"/>
    </xf>
    <xf numFmtId="0" fontId="8" fillId="0" borderId="12" xfId="0" applyFont="1" applyFill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wrapText="1"/>
    </xf>
    <xf numFmtId="0" fontId="0" fillId="0" borderId="17" xfId="0" applyFill="1" applyBorder="1" applyAlignment="1">
      <alignment horizontal="center" vertical="center"/>
    </xf>
    <xf numFmtId="0" fontId="8" fillId="0" borderId="18" xfId="0" applyFont="1" applyFill="1" applyBorder="1" applyAlignment="1">
      <alignment horizontal="left" vertical="center" wrapText="1"/>
    </xf>
    <xf numFmtId="0" fontId="0" fillId="0" borderId="14" xfId="0" applyFill="1" applyBorder="1" applyAlignment="1">
      <alignment horizontal="center" vertical="center"/>
    </xf>
    <xf numFmtId="0" fontId="8" fillId="0" borderId="15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10" fillId="3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 wrapText="1"/>
    </xf>
    <xf numFmtId="43" fontId="10" fillId="3" borderId="0" xfId="1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vertical="center" wrapText="1"/>
    </xf>
    <xf numFmtId="43" fontId="0" fillId="0" borderId="9" xfId="1" applyFont="1" applyBorder="1" applyAlignment="1">
      <alignment vertical="center"/>
    </xf>
    <xf numFmtId="0" fontId="8" fillId="0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vertical="center" wrapText="1"/>
    </xf>
    <xf numFmtId="43" fontId="0" fillId="0" borderId="12" xfId="1" applyFont="1" applyBorder="1" applyAlignment="1">
      <alignment vertical="center"/>
    </xf>
    <xf numFmtId="0" fontId="8" fillId="0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4" borderId="1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43" fontId="0" fillId="0" borderId="0" xfId="1" applyFont="1"/>
    <xf numFmtId="0" fontId="7" fillId="2" borderId="5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Border="1" applyAlignment="1">
      <alignment vertical="center" wrapText="1"/>
    </xf>
    <xf numFmtId="0" fontId="0" fillId="0" borderId="10" xfId="0" applyNumberFormat="1" applyBorder="1"/>
    <xf numFmtId="0" fontId="0" fillId="0" borderId="13" xfId="0" applyNumberFormat="1" applyBorder="1"/>
    <xf numFmtId="0" fontId="2" fillId="0" borderId="16" xfId="0" applyNumberFormat="1" applyFont="1" applyBorder="1"/>
    <xf numFmtId="0" fontId="0" fillId="0" borderId="5" xfId="0" applyNumberFormat="1" applyBorder="1"/>
    <xf numFmtId="0" fontId="0" fillId="0" borderId="7" xfId="0" applyNumberFormat="1" applyBorder="1"/>
    <xf numFmtId="0" fontId="0" fillId="0" borderId="0" xfId="0" applyNumberFormat="1"/>
    <xf numFmtId="43" fontId="0" fillId="0" borderId="0" xfId="1" applyFont="1" applyBorder="1"/>
    <xf numFmtId="43" fontId="7" fillId="2" borderId="0" xfId="1" applyFont="1" applyFill="1" applyBorder="1" applyAlignment="1">
      <alignment horizontal="center" vertical="center" wrapText="1"/>
    </xf>
    <xf numFmtId="43" fontId="2" fillId="0" borderId="6" xfId="1" applyFont="1" applyBorder="1" applyAlignment="1">
      <alignment vertical="center" wrapText="1"/>
    </xf>
    <xf numFmtId="43" fontId="0" fillId="0" borderId="9" xfId="1" applyFont="1" applyBorder="1"/>
    <xf numFmtId="43" fontId="0" fillId="0" borderId="12" xfId="1" applyFont="1" applyBorder="1"/>
    <xf numFmtId="43" fontId="2" fillId="0" borderId="15" xfId="1" applyFont="1" applyBorder="1"/>
    <xf numFmtId="43" fontId="0" fillId="0" borderId="19" xfId="1" applyFont="1" applyBorder="1"/>
    <xf numFmtId="0" fontId="14" fillId="6" borderId="23" xfId="0" applyFont="1" applyFill="1" applyBorder="1" applyAlignment="1">
      <alignment horizontal="center" vertical="center" wrapText="1"/>
    </xf>
    <xf numFmtId="0" fontId="14" fillId="6" borderId="22" xfId="0" applyFont="1" applyFill="1" applyBorder="1" applyAlignment="1">
      <alignment wrapText="1"/>
    </xf>
    <xf numFmtId="0" fontId="15" fillId="7" borderId="24" xfId="0" applyFont="1" applyFill="1" applyBorder="1" applyAlignment="1">
      <alignment horizontal="center" vertical="center" wrapText="1"/>
    </xf>
    <xf numFmtId="0" fontId="15" fillId="7" borderId="25" xfId="0" applyFont="1" applyFill="1" applyBorder="1" applyAlignment="1">
      <alignment wrapText="1"/>
    </xf>
    <xf numFmtId="0" fontId="2" fillId="7" borderId="25" xfId="0" applyFont="1" applyFill="1" applyBorder="1" applyAlignment="1">
      <alignment wrapText="1"/>
    </xf>
    <xf numFmtId="0" fontId="13" fillId="0" borderId="24" xfId="0" applyFont="1" applyBorder="1" applyAlignment="1">
      <alignment horizontal="center" vertical="center" wrapText="1"/>
    </xf>
    <xf numFmtId="0" fontId="13" fillId="0" borderId="25" xfId="0" applyFont="1" applyBorder="1" applyAlignment="1">
      <alignment wrapText="1"/>
    </xf>
    <xf numFmtId="0" fontId="0" fillId="0" borderId="25" xfId="0" applyFont="1" applyBorder="1" applyAlignment="1">
      <alignment wrapText="1"/>
    </xf>
    <xf numFmtId="0" fontId="14" fillId="6" borderId="24" xfId="0" applyFont="1" applyFill="1" applyBorder="1" applyAlignment="1">
      <alignment horizontal="center" vertical="center" wrapText="1"/>
    </xf>
    <xf numFmtId="0" fontId="14" fillId="6" borderId="25" xfId="0" applyFont="1" applyFill="1" applyBorder="1" applyAlignment="1">
      <alignment wrapText="1"/>
    </xf>
    <xf numFmtId="43" fontId="12" fillId="6" borderId="25" xfId="1" applyFont="1" applyFill="1" applyBorder="1" applyAlignment="1">
      <alignment wrapText="1"/>
    </xf>
    <xf numFmtId="0" fontId="16" fillId="7" borderId="25" xfId="0" applyFont="1" applyFill="1" applyBorder="1" applyAlignment="1">
      <alignment wrapText="1"/>
    </xf>
    <xf numFmtId="0" fontId="17" fillId="0" borderId="25" xfId="0" applyFont="1" applyBorder="1" applyAlignment="1">
      <alignment wrapText="1"/>
    </xf>
    <xf numFmtId="0" fontId="13" fillId="0" borderId="23" xfId="0" applyFont="1" applyBorder="1" applyAlignment="1">
      <alignment horizontal="center" vertical="center" wrapText="1"/>
    </xf>
    <xf numFmtId="0" fontId="13" fillId="0" borderId="22" xfId="0" applyFont="1" applyBorder="1" applyAlignment="1">
      <alignment wrapText="1"/>
    </xf>
    <xf numFmtId="0" fontId="0" fillId="0" borderId="22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8" borderId="22" xfId="0" applyFont="1" applyFill="1" applyBorder="1" applyAlignment="1">
      <alignment vertical="center" wrapText="1"/>
    </xf>
    <xf numFmtId="0" fontId="15" fillId="9" borderId="24" xfId="0" applyFont="1" applyFill="1" applyBorder="1" applyAlignment="1">
      <alignment horizontal="center" vertical="center" wrapText="1"/>
    </xf>
    <xf numFmtId="0" fontId="15" fillId="9" borderId="25" xfId="0" applyFont="1" applyFill="1" applyBorder="1" applyAlignment="1">
      <alignment wrapText="1"/>
    </xf>
    <xf numFmtId="0" fontId="0" fillId="9" borderId="25" xfId="0" applyFont="1" applyFill="1" applyBorder="1" applyAlignment="1">
      <alignment wrapText="1"/>
    </xf>
    <xf numFmtId="0" fontId="0" fillId="7" borderId="25" xfId="0" applyFont="1" applyFill="1" applyBorder="1" applyAlignment="1">
      <alignment wrapText="1"/>
    </xf>
    <xf numFmtId="0" fontId="0" fillId="10" borderId="25" xfId="0" applyFont="1" applyFill="1" applyBorder="1" applyAlignment="1">
      <alignment wrapText="1"/>
    </xf>
    <xf numFmtId="0" fontId="17" fillId="7" borderId="25" xfId="0" applyFont="1" applyFill="1" applyBorder="1" applyAlignment="1">
      <alignment wrapText="1"/>
    </xf>
    <xf numFmtId="0" fontId="14" fillId="8" borderId="22" xfId="0" applyFont="1" applyFill="1" applyBorder="1" applyAlignment="1">
      <alignment wrapText="1"/>
    </xf>
    <xf numFmtId="0" fontId="14" fillId="11" borderId="23" xfId="0" applyFont="1" applyFill="1" applyBorder="1" applyAlignment="1">
      <alignment horizontal="center" vertical="center" wrapText="1"/>
    </xf>
    <xf numFmtId="0" fontId="27" fillId="0" borderId="29" xfId="0" applyFont="1" applyBorder="1" applyAlignment="1">
      <alignment wrapText="1"/>
    </xf>
    <xf numFmtId="2" fontId="0" fillId="4" borderId="23" xfId="0" applyNumberFormat="1" applyFill="1" applyBorder="1"/>
    <xf numFmtId="2" fontId="27" fillId="4" borderId="25" xfId="0" applyNumberFormat="1" applyFont="1" applyFill="1" applyBorder="1" applyAlignment="1">
      <alignment wrapText="1"/>
    </xf>
    <xf numFmtId="0" fontId="27" fillId="4" borderId="25" xfId="0" applyFont="1" applyFill="1" applyBorder="1" applyAlignment="1">
      <alignment wrapText="1"/>
    </xf>
    <xf numFmtId="0" fontId="27" fillId="0" borderId="25" xfId="0" applyFont="1" applyBorder="1" applyAlignment="1">
      <alignment wrapText="1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30" fillId="0" borderId="25" xfId="0" applyFont="1" applyBorder="1" applyAlignment="1">
      <alignment horizontal="center" vertical="center" wrapText="1"/>
    </xf>
    <xf numFmtId="0" fontId="26" fillId="11" borderId="22" xfId="0" applyFont="1" applyFill="1" applyBorder="1" applyAlignment="1">
      <alignment horizontal="center" vertical="center" wrapText="1"/>
    </xf>
    <xf numFmtId="4" fontId="14" fillId="5" borderId="22" xfId="0" applyNumberFormat="1" applyFont="1" applyFill="1" applyBorder="1" applyAlignment="1">
      <alignment horizontal="center" vertical="center" wrapText="1"/>
    </xf>
    <xf numFmtId="4" fontId="12" fillId="6" borderId="22" xfId="1" applyNumberFormat="1" applyFont="1" applyFill="1" applyBorder="1" applyAlignment="1">
      <alignment wrapText="1"/>
    </xf>
    <xf numFmtId="4" fontId="2" fillId="7" borderId="25" xfId="0" applyNumberFormat="1" applyFont="1" applyFill="1" applyBorder="1" applyAlignment="1">
      <alignment wrapText="1"/>
    </xf>
    <xf numFmtId="4" fontId="0" fillId="0" borderId="25" xfId="0" applyNumberFormat="1" applyFont="1" applyBorder="1" applyAlignment="1">
      <alignment wrapText="1"/>
    </xf>
    <xf numFmtId="4" fontId="12" fillId="6" borderId="25" xfId="1" applyNumberFormat="1" applyFont="1" applyFill="1" applyBorder="1" applyAlignment="1">
      <alignment wrapText="1"/>
    </xf>
    <xf numFmtId="4" fontId="18" fillId="7" borderId="22" xfId="0" applyNumberFormat="1" applyFont="1" applyFill="1" applyBorder="1" applyAlignment="1">
      <alignment wrapText="1"/>
    </xf>
    <xf numFmtId="4" fontId="0" fillId="0" borderId="0" xfId="0" applyNumberFormat="1"/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5" fillId="0" borderId="2" xfId="2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4" fillId="0" borderId="4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9" fillId="0" borderId="0" xfId="2" applyFont="1" applyBorder="1" applyAlignment="1">
      <alignment horizontal="center" vertical="center"/>
    </xf>
    <xf numFmtId="0" fontId="14" fillId="5" borderId="21" xfId="0" applyFont="1" applyFill="1" applyBorder="1" applyAlignment="1">
      <alignment horizontal="center" vertical="center" wrapText="1"/>
    </xf>
    <xf numFmtId="0" fontId="14" fillId="5" borderId="22" xfId="0" applyFont="1" applyFill="1" applyBorder="1" applyAlignment="1">
      <alignment horizontal="center" vertical="center" wrapText="1"/>
    </xf>
    <xf numFmtId="0" fontId="15" fillId="7" borderId="21" xfId="0" applyFont="1" applyFill="1" applyBorder="1" applyAlignment="1">
      <alignment wrapText="1"/>
    </xf>
    <xf numFmtId="0" fontId="15" fillId="7" borderId="22" xfId="0" applyFont="1" applyFill="1" applyBorder="1" applyAlignment="1">
      <alignment wrapText="1"/>
    </xf>
    <xf numFmtId="0" fontId="13" fillId="0" borderId="0" xfId="0" applyFont="1" applyAlignment="1">
      <alignment horizontal="left" vertical="center" wrapText="1"/>
    </xf>
    <xf numFmtId="4" fontId="13" fillId="0" borderId="0" xfId="0" applyNumberFormat="1" applyFont="1" applyAlignment="1">
      <alignment horizontal="left" vertical="center" wrapText="1"/>
    </xf>
    <xf numFmtId="0" fontId="4" fillId="0" borderId="34" xfId="2" applyFont="1" applyBorder="1" applyAlignment="1">
      <alignment horizontal="center" vertical="center"/>
    </xf>
    <xf numFmtId="0" fontId="4" fillId="0" borderId="35" xfId="2" applyFont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14" fillId="8" borderId="21" xfId="0" applyFont="1" applyFill="1" applyBorder="1" applyAlignment="1">
      <alignment vertical="center" wrapText="1"/>
    </xf>
    <xf numFmtId="0" fontId="14" fillId="8" borderId="22" xfId="0" applyFont="1" applyFill="1" applyBorder="1" applyAlignment="1">
      <alignment vertical="center" wrapText="1"/>
    </xf>
    <xf numFmtId="0" fontId="14" fillId="8" borderId="21" xfId="0" applyFont="1" applyFill="1" applyBorder="1" applyAlignment="1">
      <alignment wrapText="1"/>
    </xf>
    <xf numFmtId="0" fontId="14" fillId="8" borderId="22" xfId="0" applyFont="1" applyFill="1" applyBorder="1" applyAlignment="1">
      <alignment wrapText="1"/>
    </xf>
    <xf numFmtId="0" fontId="21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6" fillId="11" borderId="32" xfId="0" applyFont="1" applyFill="1" applyBorder="1" applyAlignment="1">
      <alignment horizontal="center" vertical="center" wrapText="1"/>
    </xf>
    <xf numFmtId="0" fontId="26" fillId="11" borderId="33" xfId="0" applyFont="1" applyFill="1" applyBorder="1" applyAlignment="1">
      <alignment horizontal="center" vertical="center" wrapText="1"/>
    </xf>
    <xf numFmtId="0" fontId="26" fillId="11" borderId="24" xfId="0" applyFont="1" applyFill="1" applyBorder="1" applyAlignment="1">
      <alignment horizontal="center" vertical="center" wrapText="1"/>
    </xf>
    <xf numFmtId="0" fontId="26" fillId="11" borderId="31" xfId="0" applyFont="1" applyFill="1" applyBorder="1" applyAlignment="1">
      <alignment horizontal="center" vertical="center" wrapText="1"/>
    </xf>
    <xf numFmtId="0" fontId="26" fillId="11" borderId="22" xfId="0" applyFont="1" applyFill="1" applyBorder="1" applyAlignment="1">
      <alignment horizontal="center" vertical="center" wrapText="1"/>
    </xf>
    <xf numFmtId="0" fontId="29" fillId="11" borderId="32" xfId="3" applyFont="1" applyFill="1" applyBorder="1" applyAlignment="1">
      <alignment horizontal="center" vertical="center" wrapText="1"/>
    </xf>
    <xf numFmtId="0" fontId="29" fillId="11" borderId="33" xfId="3" applyFont="1" applyFill="1" applyBorder="1" applyAlignment="1">
      <alignment horizontal="center" vertical="center" wrapText="1"/>
    </xf>
    <xf numFmtId="0" fontId="29" fillId="11" borderId="24" xfId="3" applyFont="1" applyFill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textRotation="90" wrapText="1"/>
    </xf>
    <xf numFmtId="0" fontId="26" fillId="11" borderId="28" xfId="0" applyFont="1" applyFill="1" applyBorder="1" applyAlignment="1">
      <alignment horizontal="center" vertical="center" wrapText="1"/>
    </xf>
    <xf numFmtId="0" fontId="26" fillId="11" borderId="26" xfId="0" applyFont="1" applyFill="1" applyBorder="1" applyAlignment="1">
      <alignment horizontal="center" vertical="center" wrapText="1"/>
    </xf>
    <xf numFmtId="0" fontId="26" fillId="11" borderId="29" xfId="0" applyFont="1" applyFill="1" applyBorder="1" applyAlignment="1">
      <alignment horizontal="center" vertical="center" wrapText="1"/>
    </xf>
    <xf numFmtId="0" fontId="26" fillId="11" borderId="30" xfId="0" applyFont="1" applyFill="1" applyBorder="1" applyAlignment="1">
      <alignment horizontal="center" vertical="center" wrapText="1"/>
    </xf>
    <xf numFmtId="0" fontId="26" fillId="11" borderId="20" xfId="0" applyFont="1" applyFill="1" applyBorder="1" applyAlignment="1">
      <alignment horizontal="center" vertical="center" wrapText="1"/>
    </xf>
    <xf numFmtId="0" fontId="26" fillId="11" borderId="25" xfId="0" applyFont="1" applyFill="1" applyBorder="1" applyAlignment="1">
      <alignment horizontal="center" vertical="center" wrapText="1"/>
    </xf>
    <xf numFmtId="0" fontId="26" fillId="11" borderId="21" xfId="0" applyFont="1" applyFill="1" applyBorder="1" applyAlignment="1">
      <alignment horizontal="center" vertical="center" wrapText="1"/>
    </xf>
  </cellXfs>
  <cellStyles count="4">
    <cellStyle name="Hipervínculo" xfId="3" builtinId="8"/>
    <cellStyle name="Millares" xfId="1" builtinId="3"/>
    <cellStyle name="Normal" xfId="0" builtinId="0"/>
    <cellStyle name="Normal 2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PRESUPUESTO%20Y%20CUENTA%20PUBLICA\ANTEPROYECTO%20DESCENTRALIZADOS%202019\XOCHIPILLI__Presupuesto_2019\Anexos%20Presupuesto%20%20Modelo%20Xochipilli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8"/>
      <sheetName val="19"/>
      <sheetName val="23"/>
      <sheetName val="26"/>
      <sheetName val="27"/>
      <sheetName val="28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E69"/>
  <sheetViews>
    <sheetView tabSelected="1" workbookViewId="0">
      <selection sqref="A1:D1"/>
    </sheetView>
  </sheetViews>
  <sheetFormatPr baseColWidth="10" defaultColWidth="20.85546875" defaultRowHeight="15" x14ac:dyDescent="0.25"/>
  <cols>
    <col min="1" max="1" width="18.7109375" customWidth="1"/>
    <col min="2" max="2" width="50.85546875" customWidth="1"/>
    <col min="3" max="3" width="20.85546875" style="38"/>
    <col min="4" max="4" width="20.85546875" style="46"/>
  </cols>
  <sheetData>
    <row r="1" spans="1:5" x14ac:dyDescent="0.25">
      <c r="A1" s="98" t="s">
        <v>31</v>
      </c>
      <c r="B1" s="99"/>
      <c r="C1" s="100"/>
      <c r="D1" s="101"/>
      <c r="E1" s="1"/>
    </row>
    <row r="2" spans="1:5" x14ac:dyDescent="0.25">
      <c r="A2" s="102" t="s">
        <v>32</v>
      </c>
      <c r="B2" s="103"/>
      <c r="C2" s="104"/>
      <c r="D2" s="105"/>
    </row>
    <row r="3" spans="1:5" x14ac:dyDescent="0.25">
      <c r="A3" s="2" t="s">
        <v>33</v>
      </c>
      <c r="B3" s="3" t="s">
        <v>34</v>
      </c>
      <c r="C3" s="48" t="s">
        <v>35</v>
      </c>
      <c r="D3" s="39" t="s">
        <v>36</v>
      </c>
    </row>
    <row r="4" spans="1:5" ht="30.75" thickBot="1" x14ac:dyDescent="0.3">
      <c r="A4" s="4">
        <v>7</v>
      </c>
      <c r="B4" s="5" t="s">
        <v>37</v>
      </c>
      <c r="C4" s="49">
        <f>SUM(C5:C55)</f>
        <v>3924160.95</v>
      </c>
      <c r="D4" s="40">
        <v>1400318</v>
      </c>
    </row>
    <row r="5" spans="1:5" ht="16.5" customHeight="1" x14ac:dyDescent="0.25">
      <c r="A5" s="6">
        <v>711101</v>
      </c>
      <c r="B5" s="7" t="s">
        <v>38</v>
      </c>
      <c r="C5" s="50">
        <v>1454730</v>
      </c>
      <c r="D5" s="41">
        <v>1400318</v>
      </c>
    </row>
    <row r="6" spans="1:5" ht="16.5" customHeight="1" x14ac:dyDescent="0.25">
      <c r="A6" s="8">
        <v>711102</v>
      </c>
      <c r="B6" s="9" t="s">
        <v>39</v>
      </c>
      <c r="C6" s="51">
        <v>16176</v>
      </c>
      <c r="D6" s="42">
        <v>1400318</v>
      </c>
    </row>
    <row r="7" spans="1:5" ht="16.5" customHeight="1" x14ac:dyDescent="0.25">
      <c r="A7" s="8">
        <v>711103</v>
      </c>
      <c r="B7" s="9" t="s">
        <v>40</v>
      </c>
      <c r="C7" s="51">
        <v>53472</v>
      </c>
      <c r="D7" s="42">
        <v>1400318</v>
      </c>
    </row>
    <row r="8" spans="1:5" ht="16.5" customHeight="1" x14ac:dyDescent="0.25">
      <c r="A8" s="8">
        <v>711104</v>
      </c>
      <c r="B8" s="9" t="s">
        <v>41</v>
      </c>
      <c r="C8" s="51">
        <v>78240</v>
      </c>
      <c r="D8" s="42">
        <v>1400318</v>
      </c>
    </row>
    <row r="9" spans="1:5" ht="16.5" customHeight="1" x14ac:dyDescent="0.25">
      <c r="A9" s="8">
        <v>711105</v>
      </c>
      <c r="B9" s="9" t="s">
        <v>42</v>
      </c>
      <c r="C9" s="51">
        <v>29280</v>
      </c>
      <c r="D9" s="42">
        <v>1400318</v>
      </c>
    </row>
    <row r="10" spans="1:5" ht="16.5" customHeight="1" x14ac:dyDescent="0.25">
      <c r="A10" s="8">
        <v>711106</v>
      </c>
      <c r="B10" s="9" t="s">
        <v>43</v>
      </c>
      <c r="C10" s="51">
        <v>27336</v>
      </c>
      <c r="D10" s="42">
        <v>1400318</v>
      </c>
    </row>
    <row r="11" spans="1:5" ht="16.5" customHeight="1" x14ac:dyDescent="0.25">
      <c r="A11" s="8">
        <v>711107</v>
      </c>
      <c r="B11" s="9" t="s">
        <v>44</v>
      </c>
      <c r="C11" s="51">
        <v>52164</v>
      </c>
      <c r="D11" s="42">
        <v>1400318</v>
      </c>
    </row>
    <row r="12" spans="1:5" ht="16.5" customHeight="1" x14ac:dyDescent="0.25">
      <c r="A12" s="8">
        <v>711109</v>
      </c>
      <c r="B12" s="9" t="s">
        <v>45</v>
      </c>
      <c r="C12" s="51">
        <v>18240</v>
      </c>
      <c r="D12" s="42">
        <v>1400318</v>
      </c>
    </row>
    <row r="13" spans="1:5" ht="38.25" customHeight="1" x14ac:dyDescent="0.25">
      <c r="A13" s="8">
        <v>711110</v>
      </c>
      <c r="B13" s="9" t="s">
        <v>46</v>
      </c>
      <c r="C13" s="51">
        <v>45648</v>
      </c>
      <c r="D13" s="42">
        <v>1400318</v>
      </c>
    </row>
    <row r="14" spans="1:5" x14ac:dyDescent="0.25">
      <c r="A14" s="8">
        <v>711111</v>
      </c>
      <c r="B14" s="9" t="s">
        <v>47</v>
      </c>
      <c r="C14" s="51">
        <v>336330</v>
      </c>
      <c r="D14" s="42">
        <v>1400318</v>
      </c>
    </row>
    <row r="15" spans="1:5" ht="16.5" customHeight="1" x14ac:dyDescent="0.25">
      <c r="A15" s="8">
        <v>711113</v>
      </c>
      <c r="B15" s="9" t="s">
        <v>48</v>
      </c>
      <c r="C15" s="51">
        <v>103950</v>
      </c>
      <c r="D15" s="42">
        <v>1400318</v>
      </c>
    </row>
    <row r="16" spans="1:5" ht="16.5" customHeight="1" x14ac:dyDescent="0.25">
      <c r="A16" s="8">
        <v>710014</v>
      </c>
      <c r="B16" s="9" t="s">
        <v>49</v>
      </c>
      <c r="C16" s="51">
        <v>30372</v>
      </c>
      <c r="D16" s="42">
        <v>1400318</v>
      </c>
    </row>
    <row r="17" spans="1:4" ht="16.5" customHeight="1" x14ac:dyDescent="0.25">
      <c r="A17" s="8">
        <v>711115</v>
      </c>
      <c r="B17" s="9" t="s">
        <v>50</v>
      </c>
      <c r="C17" s="51">
        <v>15120</v>
      </c>
      <c r="D17" s="42">
        <v>1400318</v>
      </c>
    </row>
    <row r="18" spans="1:4" ht="16.5" customHeight="1" x14ac:dyDescent="0.25">
      <c r="A18" s="8">
        <v>711116</v>
      </c>
      <c r="B18" s="9" t="s">
        <v>51</v>
      </c>
      <c r="C18" s="51">
        <v>25429.95</v>
      </c>
      <c r="D18" s="42">
        <v>1400318</v>
      </c>
    </row>
    <row r="19" spans="1:4" ht="27.75" customHeight="1" x14ac:dyDescent="0.25">
      <c r="A19" s="8">
        <v>711117</v>
      </c>
      <c r="B19" s="9" t="s">
        <v>52</v>
      </c>
      <c r="C19" s="51">
        <v>10428</v>
      </c>
      <c r="D19" s="42">
        <v>1400318</v>
      </c>
    </row>
    <row r="20" spans="1:4" ht="27.75" customHeight="1" x14ac:dyDescent="0.25">
      <c r="A20" s="8">
        <v>711118</v>
      </c>
      <c r="B20" s="9" t="s">
        <v>53</v>
      </c>
      <c r="C20" s="51">
        <v>10428</v>
      </c>
      <c r="D20" s="42">
        <v>1400318</v>
      </c>
    </row>
    <row r="21" spans="1:4" ht="16.5" customHeight="1" x14ac:dyDescent="0.25">
      <c r="A21" s="8">
        <v>711119</v>
      </c>
      <c r="B21" s="9" t="s">
        <v>54</v>
      </c>
      <c r="C21" s="51">
        <v>10428</v>
      </c>
      <c r="D21" s="42">
        <v>1400318</v>
      </c>
    </row>
    <row r="22" spans="1:4" ht="16.5" customHeight="1" x14ac:dyDescent="0.25">
      <c r="A22" s="8">
        <v>711120</v>
      </c>
      <c r="B22" s="9" t="s">
        <v>55</v>
      </c>
      <c r="C22" s="51">
        <v>10428</v>
      </c>
      <c r="D22" s="42">
        <v>1400318</v>
      </c>
    </row>
    <row r="23" spans="1:4" ht="16.5" customHeight="1" x14ac:dyDescent="0.25">
      <c r="A23" s="8">
        <v>711121</v>
      </c>
      <c r="B23" s="9" t="s">
        <v>56</v>
      </c>
      <c r="C23" s="51">
        <v>10428</v>
      </c>
      <c r="D23" s="42">
        <v>1400318</v>
      </c>
    </row>
    <row r="24" spans="1:4" ht="16.5" customHeight="1" x14ac:dyDescent="0.25">
      <c r="A24" s="8">
        <v>711122</v>
      </c>
      <c r="B24" s="9" t="s">
        <v>57</v>
      </c>
      <c r="C24" s="51">
        <v>10428</v>
      </c>
      <c r="D24" s="42">
        <v>1400318</v>
      </c>
    </row>
    <row r="25" spans="1:4" ht="16.5" customHeight="1" x14ac:dyDescent="0.25">
      <c r="A25" s="8">
        <v>711123</v>
      </c>
      <c r="B25" s="9" t="s">
        <v>58</v>
      </c>
      <c r="C25" s="51">
        <v>134695</v>
      </c>
      <c r="D25" s="42">
        <v>1400318</v>
      </c>
    </row>
    <row r="26" spans="1:4" ht="16.5" customHeight="1" x14ac:dyDescent="0.25">
      <c r="A26" s="8">
        <v>711124</v>
      </c>
      <c r="B26" s="9" t="s">
        <v>59</v>
      </c>
      <c r="C26" s="51">
        <v>6627</v>
      </c>
      <c r="D26" s="42">
        <v>1400318</v>
      </c>
    </row>
    <row r="27" spans="1:4" ht="16.5" customHeight="1" x14ac:dyDescent="0.25">
      <c r="A27" s="8">
        <v>711125</v>
      </c>
      <c r="B27" s="9" t="s">
        <v>60</v>
      </c>
      <c r="C27" s="51">
        <v>105740</v>
      </c>
      <c r="D27" s="42">
        <v>1400318</v>
      </c>
    </row>
    <row r="28" spans="1:4" ht="16.5" customHeight="1" x14ac:dyDescent="0.25">
      <c r="A28" s="8">
        <v>711126</v>
      </c>
      <c r="B28" s="9" t="s">
        <v>61</v>
      </c>
      <c r="C28" s="51">
        <v>15600</v>
      </c>
      <c r="D28" s="42">
        <v>1400318</v>
      </c>
    </row>
    <row r="29" spans="1:4" ht="16.5" customHeight="1" x14ac:dyDescent="0.25">
      <c r="A29" s="8">
        <v>711128</v>
      </c>
      <c r="B29" s="9" t="s">
        <v>62</v>
      </c>
      <c r="C29" s="51">
        <v>74463</v>
      </c>
      <c r="D29" s="42">
        <v>1400318</v>
      </c>
    </row>
    <row r="30" spans="1:4" ht="16.5" customHeight="1" x14ac:dyDescent="0.25">
      <c r="A30" s="8">
        <v>711129</v>
      </c>
      <c r="B30" s="9" t="s">
        <v>63</v>
      </c>
      <c r="C30" s="51">
        <v>4773</v>
      </c>
      <c r="D30" s="42">
        <v>1400318</v>
      </c>
    </row>
    <row r="31" spans="1:4" ht="16.5" customHeight="1" x14ac:dyDescent="0.25">
      <c r="A31" s="8">
        <v>711131</v>
      </c>
      <c r="B31" s="9" t="s">
        <v>64</v>
      </c>
      <c r="C31" s="51">
        <v>10440</v>
      </c>
      <c r="D31" s="42">
        <v>1400318</v>
      </c>
    </row>
    <row r="32" spans="1:4" ht="16.5" customHeight="1" x14ac:dyDescent="0.25">
      <c r="A32" s="8">
        <v>711132</v>
      </c>
      <c r="B32" s="9" t="s">
        <v>65</v>
      </c>
      <c r="C32" s="51">
        <v>93960</v>
      </c>
      <c r="D32" s="42">
        <v>1400318</v>
      </c>
    </row>
    <row r="33" spans="1:4" ht="16.5" customHeight="1" x14ac:dyDescent="0.25">
      <c r="A33" s="8">
        <v>711136</v>
      </c>
      <c r="B33" s="9" t="s">
        <v>66</v>
      </c>
      <c r="C33" s="51">
        <v>6000</v>
      </c>
      <c r="D33" s="42">
        <v>1400318</v>
      </c>
    </row>
    <row r="34" spans="1:4" ht="16.5" customHeight="1" x14ac:dyDescent="0.25">
      <c r="A34" s="8">
        <v>711137</v>
      </c>
      <c r="B34" s="9" t="s">
        <v>67</v>
      </c>
      <c r="C34" s="51">
        <v>49140</v>
      </c>
      <c r="D34" s="42">
        <v>1400318</v>
      </c>
    </row>
    <row r="35" spans="1:4" ht="16.5" customHeight="1" x14ac:dyDescent="0.25">
      <c r="A35" s="8">
        <v>711138</v>
      </c>
      <c r="B35" s="9" t="s">
        <v>68</v>
      </c>
      <c r="C35" s="51">
        <v>756</v>
      </c>
      <c r="D35" s="42">
        <v>1400318</v>
      </c>
    </row>
    <row r="36" spans="1:4" ht="16.5" customHeight="1" x14ac:dyDescent="0.25">
      <c r="A36" s="8">
        <v>711140</v>
      </c>
      <c r="B36" s="9" t="s">
        <v>69</v>
      </c>
      <c r="C36" s="51">
        <v>1218</v>
      </c>
      <c r="D36" s="42">
        <v>1400318</v>
      </c>
    </row>
    <row r="37" spans="1:4" ht="16.5" customHeight="1" x14ac:dyDescent="0.25">
      <c r="A37" s="8">
        <v>711142</v>
      </c>
      <c r="B37" s="9" t="s">
        <v>70</v>
      </c>
      <c r="C37" s="51">
        <v>228</v>
      </c>
      <c r="D37" s="42">
        <v>1400318</v>
      </c>
    </row>
    <row r="38" spans="1:4" ht="27.75" customHeight="1" x14ac:dyDescent="0.25">
      <c r="A38" s="8">
        <v>711144</v>
      </c>
      <c r="B38" s="9" t="s">
        <v>71</v>
      </c>
      <c r="C38" s="51">
        <v>29280</v>
      </c>
      <c r="D38" s="42">
        <v>1400318</v>
      </c>
    </row>
    <row r="39" spans="1:4" ht="27.75" customHeight="1" x14ac:dyDescent="0.25">
      <c r="A39" s="8">
        <v>711145</v>
      </c>
      <c r="B39" s="9" t="s">
        <v>72</v>
      </c>
      <c r="C39" s="51">
        <v>29280</v>
      </c>
      <c r="D39" s="42">
        <v>1400318</v>
      </c>
    </row>
    <row r="40" spans="1:4" ht="27.75" customHeight="1" x14ac:dyDescent="0.25">
      <c r="A40" s="8">
        <v>711146</v>
      </c>
      <c r="B40" s="9" t="s">
        <v>73</v>
      </c>
      <c r="C40" s="51">
        <v>13044</v>
      </c>
      <c r="D40" s="42">
        <v>1400318</v>
      </c>
    </row>
    <row r="41" spans="1:4" ht="27.75" customHeight="1" x14ac:dyDescent="0.25">
      <c r="A41" s="8">
        <v>711147</v>
      </c>
      <c r="B41" s="9" t="s">
        <v>74</v>
      </c>
      <c r="C41" s="51">
        <v>10428</v>
      </c>
      <c r="D41" s="42">
        <v>1400318</v>
      </c>
    </row>
    <row r="42" spans="1:4" ht="27.75" customHeight="1" x14ac:dyDescent="0.25">
      <c r="A42" s="8">
        <v>711148</v>
      </c>
      <c r="B42" s="9" t="s">
        <v>75</v>
      </c>
      <c r="C42" s="51">
        <v>10428</v>
      </c>
      <c r="D42" s="42">
        <v>1400318</v>
      </c>
    </row>
    <row r="43" spans="1:4" ht="36" x14ac:dyDescent="0.25">
      <c r="A43" s="8">
        <v>711150</v>
      </c>
      <c r="B43" s="9" t="s">
        <v>76</v>
      </c>
      <c r="C43" s="51">
        <v>19560</v>
      </c>
      <c r="D43" s="42">
        <v>1400318</v>
      </c>
    </row>
    <row r="44" spans="1:4" ht="16.5" customHeight="1" x14ac:dyDescent="0.25">
      <c r="A44" s="8">
        <v>711151</v>
      </c>
      <c r="B44" s="9" t="s">
        <v>77</v>
      </c>
      <c r="C44" s="51">
        <v>100000</v>
      </c>
      <c r="D44" s="42">
        <v>1400318</v>
      </c>
    </row>
    <row r="45" spans="1:4" ht="16.5" customHeight="1" x14ac:dyDescent="0.25">
      <c r="A45" s="8">
        <v>711152</v>
      </c>
      <c r="B45" s="9" t="s">
        <v>78</v>
      </c>
      <c r="C45" s="51">
        <v>15000</v>
      </c>
      <c r="D45" s="42">
        <v>1400318</v>
      </c>
    </row>
    <row r="46" spans="1:4" ht="16.5" customHeight="1" x14ac:dyDescent="0.25">
      <c r="A46" s="8">
        <v>711153</v>
      </c>
      <c r="B46" s="9" t="s">
        <v>79</v>
      </c>
      <c r="C46" s="51">
        <v>60000</v>
      </c>
      <c r="D46" s="42">
        <v>1400318</v>
      </c>
    </row>
    <row r="47" spans="1:4" ht="16.5" customHeight="1" x14ac:dyDescent="0.25">
      <c r="A47" s="8">
        <v>711154</v>
      </c>
      <c r="B47" s="9" t="s">
        <v>80</v>
      </c>
      <c r="C47" s="51">
        <v>32592</v>
      </c>
      <c r="D47" s="42">
        <v>1400318</v>
      </c>
    </row>
    <row r="48" spans="1:4" ht="25.5" customHeight="1" x14ac:dyDescent="0.25">
      <c r="A48" s="8">
        <v>711155</v>
      </c>
      <c r="B48" s="9" t="s">
        <v>81</v>
      </c>
      <c r="C48" s="51">
        <v>65205</v>
      </c>
      <c r="D48" s="42">
        <v>1400318</v>
      </c>
    </row>
    <row r="49" spans="1:4" ht="24.75" customHeight="1" x14ac:dyDescent="0.25">
      <c r="A49" s="8">
        <v>711156</v>
      </c>
      <c r="B49" s="9" t="s">
        <v>82</v>
      </c>
      <c r="C49" s="51">
        <v>17298</v>
      </c>
      <c r="D49" s="42">
        <v>1400318</v>
      </c>
    </row>
    <row r="50" spans="1:4" ht="24.75" customHeight="1" x14ac:dyDescent="0.25">
      <c r="A50" s="8">
        <v>711157</v>
      </c>
      <c r="B50" s="9" t="s">
        <v>83</v>
      </c>
      <c r="C50" s="51">
        <v>29600</v>
      </c>
      <c r="D50" s="42">
        <v>1400318</v>
      </c>
    </row>
    <row r="51" spans="1:4" ht="24.75" customHeight="1" x14ac:dyDescent="0.25">
      <c r="A51" s="8">
        <v>711158</v>
      </c>
      <c r="B51" s="9" t="s">
        <v>84</v>
      </c>
      <c r="C51" s="51">
        <v>504000</v>
      </c>
      <c r="D51" s="42">
        <v>1400318</v>
      </c>
    </row>
    <row r="52" spans="1:4" ht="24.75" customHeight="1" x14ac:dyDescent="0.25">
      <c r="A52" s="8">
        <v>711159</v>
      </c>
      <c r="B52" s="9" t="s">
        <v>85</v>
      </c>
      <c r="C52" s="51">
        <v>21000</v>
      </c>
      <c r="D52" s="42">
        <v>1400318</v>
      </c>
    </row>
    <row r="53" spans="1:4" ht="24.75" customHeight="1" x14ac:dyDescent="0.25">
      <c r="A53" s="8">
        <v>711160</v>
      </c>
      <c r="B53" s="9" t="s">
        <v>86</v>
      </c>
      <c r="C53" s="51">
        <v>750</v>
      </c>
      <c r="D53" s="42">
        <v>1400318</v>
      </c>
    </row>
    <row r="54" spans="1:4" ht="39" customHeight="1" x14ac:dyDescent="0.25">
      <c r="A54" s="8">
        <v>711161</v>
      </c>
      <c r="B54" s="9" t="s">
        <v>87</v>
      </c>
      <c r="C54" s="51">
        <v>24000</v>
      </c>
      <c r="D54" s="42">
        <v>1400318</v>
      </c>
    </row>
    <row r="55" spans="1:4" ht="16.5" customHeight="1" x14ac:dyDescent="0.25">
      <c r="A55" s="8">
        <v>711162</v>
      </c>
      <c r="B55" s="9" t="s">
        <v>88</v>
      </c>
      <c r="C55" s="51">
        <v>90000</v>
      </c>
      <c r="D55" s="42">
        <v>1400318</v>
      </c>
    </row>
    <row r="56" spans="1:4" ht="18.75" customHeight="1" thickBot="1" x14ac:dyDescent="0.3">
      <c r="A56" s="10">
        <v>9</v>
      </c>
      <c r="B56" s="11" t="s">
        <v>89</v>
      </c>
      <c r="C56" s="52">
        <f>+C57+C58</f>
        <v>1491340</v>
      </c>
      <c r="D56" s="43"/>
    </row>
    <row r="57" spans="1:4" ht="18.75" customHeight="1" x14ac:dyDescent="0.25">
      <c r="A57" s="12">
        <v>919001</v>
      </c>
      <c r="B57" s="13" t="s">
        <v>90</v>
      </c>
      <c r="C57" s="47">
        <v>1389340</v>
      </c>
      <c r="D57" s="44">
        <v>1100118</v>
      </c>
    </row>
    <row r="58" spans="1:4" ht="15.75" thickBot="1" x14ac:dyDescent="0.3">
      <c r="A58" s="14">
        <v>949001</v>
      </c>
      <c r="B58" s="15" t="s">
        <v>91</v>
      </c>
      <c r="C58" s="53">
        <v>102000</v>
      </c>
      <c r="D58" s="45">
        <v>1400318</v>
      </c>
    </row>
    <row r="59" spans="1:4" x14ac:dyDescent="0.25">
      <c r="B59" s="16"/>
    </row>
    <row r="60" spans="1:4" x14ac:dyDescent="0.25">
      <c r="B60" s="16"/>
      <c r="C60" s="38">
        <f>+C56+C4</f>
        <v>5415500.9500000002</v>
      </c>
    </row>
    <row r="61" spans="1:4" x14ac:dyDescent="0.25">
      <c r="B61" s="16"/>
    </row>
    <row r="62" spans="1:4" x14ac:dyDescent="0.25">
      <c r="B62" s="16"/>
    </row>
    <row r="63" spans="1:4" x14ac:dyDescent="0.25">
      <c r="B63" s="16"/>
    </row>
    <row r="64" spans="1:4" x14ac:dyDescent="0.25">
      <c r="B64" s="16"/>
    </row>
    <row r="65" spans="2:2" x14ac:dyDescent="0.25">
      <c r="B65" s="16"/>
    </row>
    <row r="66" spans="2:2" x14ac:dyDescent="0.25">
      <c r="B66" s="16"/>
    </row>
    <row r="67" spans="2:2" x14ac:dyDescent="0.25">
      <c r="B67" s="16"/>
    </row>
    <row r="68" spans="2:2" x14ac:dyDescent="0.25">
      <c r="B68" s="16"/>
    </row>
    <row r="69" spans="2:2" x14ac:dyDescent="0.25">
      <c r="B69" s="16"/>
    </row>
  </sheetData>
  <autoFilter ref="A3:D58" xr:uid="{00000000-0009-0000-0000-000000000000}"/>
  <mergeCells count="2">
    <mergeCell ref="A1:D1"/>
    <mergeCell ref="A2:D2"/>
  </mergeCells>
  <pageMargins left="0.70866141732283472" right="0.70866141732283472" top="0.74803149606299213" bottom="0.74803149606299213" header="0.31496062992125984" footer="0.31496062992125984"/>
  <pageSetup scale="8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F74"/>
  <sheetViews>
    <sheetView workbookViewId="0">
      <selection sqref="A1:XFD1"/>
    </sheetView>
  </sheetViews>
  <sheetFormatPr baseColWidth="10" defaultRowHeight="15" x14ac:dyDescent="0.25"/>
  <cols>
    <col min="1" max="1" width="11.42578125" style="37"/>
    <col min="2" max="2" width="44.85546875" customWidth="1"/>
    <col min="3" max="3" width="18.7109375" style="38" customWidth="1"/>
    <col min="5" max="5" width="19.5703125" style="37" customWidth="1"/>
    <col min="6" max="6" width="14.5703125" customWidth="1"/>
  </cols>
  <sheetData>
    <row r="1" spans="1:6" x14ac:dyDescent="0.25">
      <c r="A1" s="106" t="s">
        <v>31</v>
      </c>
      <c r="B1" s="106"/>
      <c r="C1" s="106"/>
      <c r="D1" s="106"/>
      <c r="E1" s="106"/>
      <c r="F1" s="106"/>
    </row>
    <row r="2" spans="1:6" x14ac:dyDescent="0.25">
      <c r="A2" s="106" t="s">
        <v>92</v>
      </c>
      <c r="B2" s="106"/>
      <c r="C2" s="106"/>
      <c r="D2" s="106"/>
      <c r="E2" s="106"/>
      <c r="F2" s="106"/>
    </row>
    <row r="3" spans="1:6" ht="15.75" thickBot="1" x14ac:dyDescent="0.3">
      <c r="A3" s="17" t="s">
        <v>93</v>
      </c>
      <c r="B3" s="18" t="s">
        <v>34</v>
      </c>
      <c r="C3" s="19" t="s">
        <v>35</v>
      </c>
      <c r="D3" s="20" t="s">
        <v>94</v>
      </c>
      <c r="E3" s="21" t="s">
        <v>95</v>
      </c>
      <c r="F3" s="22" t="s">
        <v>96</v>
      </c>
    </row>
    <row r="4" spans="1:6" s="29" customFormat="1" x14ac:dyDescent="0.25">
      <c r="A4" s="23">
        <v>1131</v>
      </c>
      <c r="B4" s="24" t="s">
        <v>97</v>
      </c>
      <c r="C4" s="25">
        <v>1104278</v>
      </c>
      <c r="D4" s="26">
        <v>1100119</v>
      </c>
      <c r="E4" s="27" t="s">
        <v>98</v>
      </c>
      <c r="F4" s="28"/>
    </row>
    <row r="5" spans="1:6" s="29" customFormat="1" x14ac:dyDescent="0.25">
      <c r="A5" s="30">
        <v>1131</v>
      </c>
      <c r="B5" s="31" t="s">
        <v>97</v>
      </c>
      <c r="C5" s="32">
        <v>1526181.17</v>
      </c>
      <c r="D5" s="33">
        <v>1500519</v>
      </c>
      <c r="E5" s="34" t="s">
        <v>98</v>
      </c>
      <c r="F5" s="35"/>
    </row>
    <row r="6" spans="1:6" s="29" customFormat="1" x14ac:dyDescent="0.25">
      <c r="A6" s="30">
        <v>1212</v>
      </c>
      <c r="B6" s="31" t="s">
        <v>99</v>
      </c>
      <c r="C6" s="32">
        <v>180000</v>
      </c>
      <c r="D6" s="33">
        <v>1500519</v>
      </c>
      <c r="E6" s="34" t="s">
        <v>98</v>
      </c>
      <c r="F6" s="35"/>
    </row>
    <row r="7" spans="1:6" s="29" customFormat="1" x14ac:dyDescent="0.25">
      <c r="A7" s="30">
        <v>1312</v>
      </c>
      <c r="B7" s="31" t="s">
        <v>100</v>
      </c>
      <c r="C7" s="32">
        <v>75000</v>
      </c>
      <c r="D7" s="33">
        <v>1500519</v>
      </c>
      <c r="E7" s="34"/>
      <c r="F7" s="35"/>
    </row>
    <row r="8" spans="1:6" s="29" customFormat="1" x14ac:dyDescent="0.25">
      <c r="A8" s="30">
        <v>1321</v>
      </c>
      <c r="B8" s="31" t="s">
        <v>101</v>
      </c>
      <c r="C8" s="32">
        <v>2400</v>
      </c>
      <c r="D8" s="33">
        <v>1500519</v>
      </c>
      <c r="E8" s="34" t="s">
        <v>98</v>
      </c>
      <c r="F8" s="35"/>
    </row>
    <row r="9" spans="1:6" s="29" customFormat="1" x14ac:dyDescent="0.25">
      <c r="A9" s="30">
        <v>1322</v>
      </c>
      <c r="B9" s="31" t="s">
        <v>102</v>
      </c>
      <c r="C9" s="32">
        <v>34800</v>
      </c>
      <c r="D9" s="33">
        <v>1500519</v>
      </c>
      <c r="E9" s="34" t="s">
        <v>98</v>
      </c>
      <c r="F9" s="35"/>
    </row>
    <row r="10" spans="1:6" s="29" customFormat="1" x14ac:dyDescent="0.25">
      <c r="A10" s="30">
        <v>1323</v>
      </c>
      <c r="B10" s="31" t="s">
        <v>103</v>
      </c>
      <c r="C10" s="32">
        <v>285062</v>
      </c>
      <c r="D10" s="33">
        <v>1100119</v>
      </c>
      <c r="E10" s="34" t="s">
        <v>98</v>
      </c>
      <c r="F10" s="35"/>
    </row>
    <row r="11" spans="1:6" s="29" customFormat="1" x14ac:dyDescent="0.25">
      <c r="A11" s="30">
        <v>1331</v>
      </c>
      <c r="B11" s="31" t="s">
        <v>104</v>
      </c>
      <c r="C11" s="32">
        <v>252000</v>
      </c>
      <c r="D11" s="33">
        <v>1500519</v>
      </c>
      <c r="E11" s="34" t="s">
        <v>98</v>
      </c>
      <c r="F11" s="35"/>
    </row>
    <row r="12" spans="1:6" s="29" customFormat="1" x14ac:dyDescent="0.25">
      <c r="A12" s="30">
        <v>1413</v>
      </c>
      <c r="B12" s="31" t="s">
        <v>105</v>
      </c>
      <c r="C12" s="32">
        <v>360000</v>
      </c>
      <c r="D12" s="33">
        <v>1500519</v>
      </c>
      <c r="E12" s="34" t="s">
        <v>98</v>
      </c>
      <c r="F12" s="35"/>
    </row>
    <row r="13" spans="1:6" s="29" customFormat="1" x14ac:dyDescent="0.25">
      <c r="A13" s="30">
        <v>1421</v>
      </c>
      <c r="B13" s="31" t="s">
        <v>106</v>
      </c>
      <c r="C13" s="32">
        <v>180000</v>
      </c>
      <c r="D13" s="33">
        <v>1500519</v>
      </c>
      <c r="E13" s="34" t="s">
        <v>98</v>
      </c>
      <c r="F13" s="35"/>
    </row>
    <row r="14" spans="1:6" s="29" customFormat="1" x14ac:dyDescent="0.25">
      <c r="A14" s="30">
        <v>1431</v>
      </c>
      <c r="B14" s="31" t="s">
        <v>107</v>
      </c>
      <c r="C14" s="32">
        <v>240000</v>
      </c>
      <c r="D14" s="33">
        <v>1500519</v>
      </c>
      <c r="E14" s="34" t="s">
        <v>98</v>
      </c>
      <c r="F14" s="35"/>
    </row>
    <row r="15" spans="1:6" s="29" customFormat="1" x14ac:dyDescent="0.25">
      <c r="A15" s="30">
        <v>2111</v>
      </c>
      <c r="B15" s="31" t="s">
        <v>108</v>
      </c>
      <c r="C15" s="32">
        <v>36000</v>
      </c>
      <c r="D15" s="33">
        <v>1500519</v>
      </c>
      <c r="E15" s="34" t="s">
        <v>98</v>
      </c>
      <c r="F15" s="35"/>
    </row>
    <row r="16" spans="1:6" s="29" customFormat="1" x14ac:dyDescent="0.25">
      <c r="A16" s="30">
        <v>2121</v>
      </c>
      <c r="B16" s="31" t="s">
        <v>109</v>
      </c>
      <c r="C16" s="32">
        <v>3120</v>
      </c>
      <c r="D16" s="33">
        <v>1500519</v>
      </c>
      <c r="E16" s="34" t="s">
        <v>98</v>
      </c>
      <c r="F16" s="35"/>
    </row>
    <row r="17" spans="1:6" s="29" customFormat="1" ht="30" x14ac:dyDescent="0.25">
      <c r="A17" s="30">
        <v>2141</v>
      </c>
      <c r="B17" s="31" t="s">
        <v>110</v>
      </c>
      <c r="C17" s="32">
        <v>6400</v>
      </c>
      <c r="D17" s="33">
        <v>1500519</v>
      </c>
      <c r="E17" s="34" t="s">
        <v>98</v>
      </c>
      <c r="F17" s="35"/>
    </row>
    <row r="18" spans="1:6" s="29" customFormat="1" x14ac:dyDescent="0.25">
      <c r="A18" s="30">
        <v>2151</v>
      </c>
      <c r="B18" s="31" t="s">
        <v>1</v>
      </c>
      <c r="C18" s="32">
        <v>15500</v>
      </c>
      <c r="D18" s="33">
        <v>1500519</v>
      </c>
      <c r="E18" s="34" t="s">
        <v>98</v>
      </c>
      <c r="F18" s="35"/>
    </row>
    <row r="19" spans="1:6" s="29" customFormat="1" x14ac:dyDescent="0.25">
      <c r="A19" s="30">
        <v>2161</v>
      </c>
      <c r="B19" s="31" t="s">
        <v>2</v>
      </c>
      <c r="C19" s="32">
        <v>27000</v>
      </c>
      <c r="D19" s="33">
        <v>1500519</v>
      </c>
      <c r="E19" s="34" t="s">
        <v>98</v>
      </c>
      <c r="F19" s="35"/>
    </row>
    <row r="20" spans="1:6" s="29" customFormat="1" x14ac:dyDescent="0.25">
      <c r="A20" s="30">
        <v>2212</v>
      </c>
      <c r="B20" s="31" t="s">
        <v>3</v>
      </c>
      <c r="C20" s="32">
        <v>22000</v>
      </c>
      <c r="D20" s="33">
        <v>1500519</v>
      </c>
      <c r="E20" s="34" t="s">
        <v>98</v>
      </c>
      <c r="F20" s="35"/>
    </row>
    <row r="21" spans="1:6" s="29" customFormat="1" x14ac:dyDescent="0.25">
      <c r="A21" s="30">
        <v>2221</v>
      </c>
      <c r="B21" s="31" t="s">
        <v>111</v>
      </c>
      <c r="C21" s="32">
        <v>24000</v>
      </c>
      <c r="D21" s="33">
        <v>1500519</v>
      </c>
      <c r="E21" s="34" t="s">
        <v>98</v>
      </c>
      <c r="F21" s="35"/>
    </row>
    <row r="22" spans="1:6" s="29" customFormat="1" ht="30" x14ac:dyDescent="0.25">
      <c r="A22" s="30">
        <v>2411</v>
      </c>
      <c r="B22" s="31" t="s">
        <v>112</v>
      </c>
      <c r="C22" s="32">
        <v>16000</v>
      </c>
      <c r="D22" s="33">
        <v>1500519</v>
      </c>
      <c r="E22" s="34" t="s">
        <v>98</v>
      </c>
      <c r="F22" s="35"/>
    </row>
    <row r="23" spans="1:6" s="29" customFormat="1" x14ac:dyDescent="0.25">
      <c r="A23" s="30">
        <v>2421</v>
      </c>
      <c r="B23" s="31" t="s">
        <v>113</v>
      </c>
      <c r="C23" s="32">
        <v>3000</v>
      </c>
      <c r="D23" s="33">
        <v>1500519</v>
      </c>
      <c r="E23" s="34" t="s">
        <v>98</v>
      </c>
      <c r="F23" s="35"/>
    </row>
    <row r="24" spans="1:6" s="29" customFormat="1" x14ac:dyDescent="0.25">
      <c r="A24" s="30">
        <v>2431</v>
      </c>
      <c r="B24" s="31" t="s">
        <v>114</v>
      </c>
      <c r="C24" s="32">
        <v>1500</v>
      </c>
      <c r="D24" s="33">
        <v>1500519</v>
      </c>
      <c r="E24" s="34" t="s">
        <v>98</v>
      </c>
      <c r="F24" s="35"/>
    </row>
    <row r="25" spans="1:6" s="29" customFormat="1" x14ac:dyDescent="0.25">
      <c r="A25" s="30">
        <v>2441</v>
      </c>
      <c r="B25" s="31" t="s">
        <v>4</v>
      </c>
      <c r="C25" s="32">
        <v>1000</v>
      </c>
      <c r="D25" s="33">
        <v>1500519</v>
      </c>
      <c r="E25" s="34" t="s">
        <v>98</v>
      </c>
      <c r="F25" s="35"/>
    </row>
    <row r="26" spans="1:6" s="29" customFormat="1" x14ac:dyDescent="0.25">
      <c r="A26" s="30">
        <v>2451</v>
      </c>
      <c r="B26" s="31" t="s">
        <v>115</v>
      </c>
      <c r="C26" s="32">
        <v>1000</v>
      </c>
      <c r="D26" s="33">
        <v>1500519</v>
      </c>
      <c r="E26" s="34" t="s">
        <v>98</v>
      </c>
      <c r="F26" s="35"/>
    </row>
    <row r="27" spans="1:6" s="29" customFormat="1" x14ac:dyDescent="0.25">
      <c r="A27" s="30">
        <v>2461</v>
      </c>
      <c r="B27" s="31" t="s">
        <v>5</v>
      </c>
      <c r="C27" s="32">
        <v>12500</v>
      </c>
      <c r="D27" s="33">
        <v>1500519</v>
      </c>
      <c r="E27" s="34" t="s">
        <v>98</v>
      </c>
      <c r="F27" s="35"/>
    </row>
    <row r="28" spans="1:6" s="29" customFormat="1" x14ac:dyDescent="0.25">
      <c r="A28" s="30">
        <v>2471</v>
      </c>
      <c r="B28" s="31" t="s">
        <v>116</v>
      </c>
      <c r="C28" s="32">
        <v>120379.78</v>
      </c>
      <c r="D28" s="33">
        <v>1500519</v>
      </c>
      <c r="E28" s="34" t="s">
        <v>98</v>
      </c>
      <c r="F28" s="35"/>
    </row>
    <row r="29" spans="1:6" s="29" customFormat="1" x14ac:dyDescent="0.25">
      <c r="A29" s="30">
        <v>2491</v>
      </c>
      <c r="B29" s="31" t="s">
        <v>117</v>
      </c>
      <c r="C29" s="32">
        <v>34200</v>
      </c>
      <c r="D29" s="33">
        <v>1500519</v>
      </c>
      <c r="E29" s="34" t="s">
        <v>98</v>
      </c>
      <c r="F29" s="35"/>
    </row>
    <row r="30" spans="1:6" s="29" customFormat="1" x14ac:dyDescent="0.25">
      <c r="A30" s="30">
        <v>2521</v>
      </c>
      <c r="B30" s="31" t="s">
        <v>118</v>
      </c>
      <c r="C30" s="32">
        <v>2000</v>
      </c>
      <c r="D30" s="33">
        <v>1500519</v>
      </c>
      <c r="E30" s="34" t="s">
        <v>98</v>
      </c>
      <c r="F30" s="35"/>
    </row>
    <row r="31" spans="1:6" s="29" customFormat="1" x14ac:dyDescent="0.25">
      <c r="A31" s="36">
        <v>2522</v>
      </c>
      <c r="B31" s="31" t="s">
        <v>119</v>
      </c>
      <c r="C31" s="32">
        <v>6300</v>
      </c>
      <c r="D31" s="33">
        <v>1500519</v>
      </c>
      <c r="E31" s="34" t="s">
        <v>98</v>
      </c>
      <c r="F31" s="35"/>
    </row>
    <row r="32" spans="1:6" s="29" customFormat="1" x14ac:dyDescent="0.25">
      <c r="A32" s="30">
        <v>2531</v>
      </c>
      <c r="B32" s="31" t="s">
        <v>6</v>
      </c>
      <c r="C32" s="32">
        <v>2000</v>
      </c>
      <c r="D32" s="33">
        <v>1500519</v>
      </c>
      <c r="E32" s="34" t="s">
        <v>98</v>
      </c>
      <c r="F32" s="35"/>
    </row>
    <row r="33" spans="1:6" s="29" customFormat="1" x14ac:dyDescent="0.25">
      <c r="A33" s="30">
        <v>2541</v>
      </c>
      <c r="B33" s="31" t="s">
        <v>7</v>
      </c>
      <c r="C33" s="32">
        <v>1000</v>
      </c>
      <c r="D33" s="33">
        <v>1500519</v>
      </c>
      <c r="E33" s="34" t="s">
        <v>98</v>
      </c>
      <c r="F33" s="35"/>
    </row>
    <row r="34" spans="1:6" s="29" customFormat="1" x14ac:dyDescent="0.25">
      <c r="A34" s="30">
        <v>2561</v>
      </c>
      <c r="B34" s="31" t="s">
        <v>8</v>
      </c>
      <c r="C34" s="32">
        <v>11100</v>
      </c>
      <c r="D34" s="33">
        <v>1500519</v>
      </c>
      <c r="E34" s="34" t="s">
        <v>98</v>
      </c>
      <c r="F34" s="35"/>
    </row>
    <row r="35" spans="1:6" s="29" customFormat="1" ht="60" x14ac:dyDescent="0.25">
      <c r="A35" s="30">
        <v>2612</v>
      </c>
      <c r="B35" s="31" t="s">
        <v>120</v>
      </c>
      <c r="C35" s="32">
        <v>87000</v>
      </c>
      <c r="D35" s="33">
        <v>1500519</v>
      </c>
      <c r="E35" s="34" t="s">
        <v>98</v>
      </c>
      <c r="F35" s="35"/>
    </row>
    <row r="36" spans="1:6" s="29" customFormat="1" x14ac:dyDescent="0.25">
      <c r="A36" s="30">
        <v>2711</v>
      </c>
      <c r="B36" s="31" t="s">
        <v>9</v>
      </c>
      <c r="C36" s="32">
        <v>43000</v>
      </c>
      <c r="D36" s="33">
        <v>1500519</v>
      </c>
      <c r="E36" s="34" t="s">
        <v>98</v>
      </c>
      <c r="F36" s="35"/>
    </row>
    <row r="37" spans="1:6" s="29" customFormat="1" x14ac:dyDescent="0.25">
      <c r="A37" s="30">
        <v>2721</v>
      </c>
      <c r="B37" s="31" t="s">
        <v>121</v>
      </c>
      <c r="C37" s="32">
        <v>18000</v>
      </c>
      <c r="D37" s="33">
        <v>1500519</v>
      </c>
      <c r="E37" s="34" t="s">
        <v>98</v>
      </c>
      <c r="F37" s="35"/>
    </row>
    <row r="38" spans="1:6" s="29" customFormat="1" x14ac:dyDescent="0.25">
      <c r="A38" s="30">
        <v>2731</v>
      </c>
      <c r="B38" s="31" t="s">
        <v>10</v>
      </c>
      <c r="C38" s="32">
        <v>7500</v>
      </c>
      <c r="D38" s="33">
        <v>1500519</v>
      </c>
      <c r="E38" s="34" t="s">
        <v>98</v>
      </c>
      <c r="F38" s="35"/>
    </row>
    <row r="39" spans="1:6" s="29" customFormat="1" x14ac:dyDescent="0.25">
      <c r="A39" s="30">
        <v>2741</v>
      </c>
      <c r="B39" s="31" t="s">
        <v>11</v>
      </c>
      <c r="C39" s="32">
        <v>6000</v>
      </c>
      <c r="D39" s="33">
        <v>1500519</v>
      </c>
      <c r="E39" s="34" t="s">
        <v>98</v>
      </c>
      <c r="F39" s="35"/>
    </row>
    <row r="40" spans="1:6" s="29" customFormat="1" x14ac:dyDescent="0.25">
      <c r="A40" s="30">
        <v>2911</v>
      </c>
      <c r="B40" s="31" t="s">
        <v>12</v>
      </c>
      <c r="C40" s="32">
        <v>18000</v>
      </c>
      <c r="D40" s="33">
        <v>1500519</v>
      </c>
      <c r="E40" s="34" t="s">
        <v>98</v>
      </c>
      <c r="F40" s="35"/>
    </row>
    <row r="41" spans="1:6" s="29" customFormat="1" x14ac:dyDescent="0.25">
      <c r="A41" s="30">
        <v>2921</v>
      </c>
      <c r="B41" s="31" t="s">
        <v>13</v>
      </c>
      <c r="C41" s="32">
        <v>15000</v>
      </c>
      <c r="D41" s="33">
        <v>1500519</v>
      </c>
      <c r="E41" s="34" t="s">
        <v>98</v>
      </c>
      <c r="F41" s="35"/>
    </row>
    <row r="42" spans="1:6" s="29" customFormat="1" ht="30" x14ac:dyDescent="0.25">
      <c r="A42" s="30">
        <v>2941</v>
      </c>
      <c r="B42" s="31" t="s">
        <v>14</v>
      </c>
      <c r="C42" s="32">
        <v>3500</v>
      </c>
      <c r="D42" s="33">
        <v>1500519</v>
      </c>
      <c r="E42" s="34" t="s">
        <v>98</v>
      </c>
      <c r="F42" s="35"/>
    </row>
    <row r="43" spans="1:6" s="29" customFormat="1" ht="30" x14ac:dyDescent="0.25">
      <c r="A43" s="30">
        <v>2961</v>
      </c>
      <c r="B43" s="31" t="s">
        <v>122</v>
      </c>
      <c r="C43" s="32">
        <v>19000</v>
      </c>
      <c r="D43" s="33">
        <v>1500519</v>
      </c>
      <c r="E43" s="34" t="s">
        <v>98</v>
      </c>
      <c r="F43" s="35"/>
    </row>
    <row r="44" spans="1:6" s="29" customFormat="1" x14ac:dyDescent="0.25">
      <c r="A44" s="30">
        <v>3111</v>
      </c>
      <c r="B44" s="31" t="s">
        <v>123</v>
      </c>
      <c r="C44" s="32">
        <v>30000</v>
      </c>
      <c r="D44" s="33">
        <v>1500519</v>
      </c>
      <c r="E44" s="34" t="s">
        <v>98</v>
      </c>
      <c r="F44" s="35"/>
    </row>
    <row r="45" spans="1:6" s="29" customFormat="1" x14ac:dyDescent="0.25">
      <c r="A45" s="30">
        <v>3121</v>
      </c>
      <c r="B45" s="31" t="s">
        <v>124</v>
      </c>
      <c r="C45" s="32">
        <v>1500</v>
      </c>
      <c r="D45" s="33">
        <v>1500519</v>
      </c>
      <c r="E45" s="34" t="s">
        <v>98</v>
      </c>
      <c r="F45" s="35"/>
    </row>
    <row r="46" spans="1:6" s="29" customFormat="1" x14ac:dyDescent="0.25">
      <c r="A46" s="30">
        <v>3131</v>
      </c>
      <c r="B46" s="31" t="s">
        <v>16</v>
      </c>
      <c r="C46" s="32">
        <v>21600</v>
      </c>
      <c r="D46" s="33">
        <v>1500519</v>
      </c>
      <c r="E46" s="34" t="s">
        <v>98</v>
      </c>
      <c r="F46" s="35"/>
    </row>
    <row r="47" spans="1:6" s="29" customFormat="1" x14ac:dyDescent="0.25">
      <c r="A47" s="30">
        <v>3141</v>
      </c>
      <c r="B47" s="31" t="s">
        <v>125</v>
      </c>
      <c r="C47" s="32">
        <v>21600</v>
      </c>
      <c r="D47" s="33">
        <v>1500519</v>
      </c>
      <c r="E47" s="34" t="s">
        <v>98</v>
      </c>
      <c r="F47" s="35"/>
    </row>
    <row r="48" spans="1:6" s="29" customFormat="1" x14ac:dyDescent="0.25">
      <c r="A48" s="30">
        <v>3151</v>
      </c>
      <c r="B48" s="31" t="s">
        <v>126</v>
      </c>
      <c r="C48" s="32">
        <v>30000</v>
      </c>
      <c r="D48" s="33">
        <v>1500519</v>
      </c>
      <c r="E48" s="34" t="s">
        <v>98</v>
      </c>
      <c r="F48" s="35"/>
    </row>
    <row r="49" spans="1:6" s="29" customFormat="1" x14ac:dyDescent="0.25">
      <c r="A49" s="30">
        <v>3171</v>
      </c>
      <c r="B49" s="31" t="s">
        <v>127</v>
      </c>
      <c r="C49" s="32">
        <v>33200</v>
      </c>
      <c r="D49" s="33">
        <v>1500519</v>
      </c>
      <c r="E49" s="34" t="s">
        <v>98</v>
      </c>
      <c r="F49" s="35"/>
    </row>
    <row r="50" spans="1:6" s="29" customFormat="1" x14ac:dyDescent="0.25">
      <c r="A50" s="30">
        <v>3271</v>
      </c>
      <c r="B50" s="31" t="s">
        <v>17</v>
      </c>
      <c r="C50" s="32">
        <v>10500</v>
      </c>
      <c r="D50" s="33">
        <v>1500519</v>
      </c>
      <c r="E50" s="34" t="s">
        <v>98</v>
      </c>
      <c r="F50" s="35"/>
    </row>
    <row r="51" spans="1:6" s="29" customFormat="1" x14ac:dyDescent="0.25">
      <c r="A51" s="30">
        <v>3291</v>
      </c>
      <c r="B51" s="31" t="s">
        <v>18</v>
      </c>
      <c r="C51" s="32">
        <v>48000</v>
      </c>
      <c r="D51" s="33">
        <v>1500519</v>
      </c>
      <c r="E51" s="34" t="s">
        <v>98</v>
      </c>
      <c r="F51" s="35"/>
    </row>
    <row r="52" spans="1:6" s="29" customFormat="1" x14ac:dyDescent="0.25">
      <c r="A52" s="30">
        <v>3311</v>
      </c>
      <c r="B52" s="31" t="s">
        <v>128</v>
      </c>
      <c r="C52" s="32">
        <v>4500</v>
      </c>
      <c r="D52" s="33">
        <v>1500519</v>
      </c>
      <c r="E52" s="34" t="s">
        <v>98</v>
      </c>
      <c r="F52" s="35"/>
    </row>
    <row r="53" spans="1:6" s="29" customFormat="1" x14ac:dyDescent="0.25">
      <c r="A53" s="30">
        <v>3312</v>
      </c>
      <c r="B53" s="31" t="s">
        <v>129</v>
      </c>
      <c r="C53" s="32">
        <v>93030</v>
      </c>
      <c r="D53" s="33">
        <v>1500519</v>
      </c>
      <c r="E53" s="34" t="s">
        <v>98</v>
      </c>
      <c r="F53" s="35"/>
    </row>
    <row r="54" spans="1:6" s="29" customFormat="1" x14ac:dyDescent="0.25">
      <c r="A54" s="30">
        <v>3341</v>
      </c>
      <c r="B54" s="31" t="s">
        <v>19</v>
      </c>
      <c r="C54" s="32">
        <v>1000</v>
      </c>
      <c r="D54" s="33">
        <v>1500519</v>
      </c>
      <c r="E54" s="34" t="s">
        <v>98</v>
      </c>
      <c r="F54" s="35"/>
    </row>
    <row r="55" spans="1:6" s="29" customFormat="1" x14ac:dyDescent="0.25">
      <c r="A55" s="30">
        <v>3351</v>
      </c>
      <c r="B55" s="31" t="s">
        <v>130</v>
      </c>
      <c r="C55" s="32">
        <v>10000</v>
      </c>
      <c r="D55" s="33">
        <v>1500519</v>
      </c>
      <c r="E55" s="34" t="s">
        <v>98</v>
      </c>
      <c r="F55" s="35"/>
    </row>
    <row r="56" spans="1:6" s="29" customFormat="1" ht="30" x14ac:dyDescent="0.25">
      <c r="A56" s="30">
        <v>3361</v>
      </c>
      <c r="B56" s="31" t="s">
        <v>131</v>
      </c>
      <c r="C56" s="32">
        <v>6000</v>
      </c>
      <c r="D56" s="33">
        <v>1500519</v>
      </c>
      <c r="E56" s="34" t="s">
        <v>98</v>
      </c>
      <c r="F56" s="35"/>
    </row>
    <row r="57" spans="1:6" s="29" customFormat="1" x14ac:dyDescent="0.25">
      <c r="A57" s="30">
        <v>3381</v>
      </c>
      <c r="B57" s="31" t="s">
        <v>20</v>
      </c>
      <c r="C57" s="32">
        <v>19000</v>
      </c>
      <c r="D57" s="33">
        <v>1500519</v>
      </c>
      <c r="E57" s="34" t="s">
        <v>98</v>
      </c>
      <c r="F57" s="35"/>
    </row>
    <row r="58" spans="1:6" s="29" customFormat="1" x14ac:dyDescent="0.25">
      <c r="A58" s="30">
        <v>3411</v>
      </c>
      <c r="B58" s="31" t="s">
        <v>21</v>
      </c>
      <c r="C58" s="32">
        <v>4800</v>
      </c>
      <c r="D58" s="33">
        <v>1500519</v>
      </c>
      <c r="E58" s="34" t="s">
        <v>98</v>
      </c>
      <c r="F58" s="35"/>
    </row>
    <row r="59" spans="1:6" s="29" customFormat="1" ht="30" x14ac:dyDescent="0.25">
      <c r="A59" s="30">
        <v>3511</v>
      </c>
      <c r="B59" s="31" t="s">
        <v>22</v>
      </c>
      <c r="C59" s="32">
        <v>6000</v>
      </c>
      <c r="D59" s="33">
        <v>1500519</v>
      </c>
      <c r="E59" s="34" t="s">
        <v>98</v>
      </c>
      <c r="F59" s="35"/>
    </row>
    <row r="60" spans="1:6" s="29" customFormat="1" ht="30" x14ac:dyDescent="0.25">
      <c r="A60" s="30">
        <v>3531</v>
      </c>
      <c r="B60" s="31" t="s">
        <v>132</v>
      </c>
      <c r="C60" s="32">
        <v>3000</v>
      </c>
      <c r="D60" s="33">
        <v>1500519</v>
      </c>
      <c r="E60" s="34" t="s">
        <v>98</v>
      </c>
      <c r="F60" s="35"/>
    </row>
    <row r="61" spans="1:6" s="29" customFormat="1" ht="30" x14ac:dyDescent="0.25">
      <c r="A61" s="30">
        <v>3551</v>
      </c>
      <c r="B61" s="31" t="s">
        <v>23</v>
      </c>
      <c r="C61" s="32">
        <v>15000</v>
      </c>
      <c r="D61" s="33">
        <v>1500519</v>
      </c>
      <c r="E61" s="34" t="s">
        <v>98</v>
      </c>
      <c r="F61" s="35"/>
    </row>
    <row r="62" spans="1:6" s="29" customFormat="1" ht="30" x14ac:dyDescent="0.25">
      <c r="A62" s="30">
        <v>3571</v>
      </c>
      <c r="B62" s="31" t="s">
        <v>133</v>
      </c>
      <c r="C62" s="32">
        <v>15000</v>
      </c>
      <c r="D62" s="33">
        <v>1500519</v>
      </c>
      <c r="E62" s="34" t="s">
        <v>98</v>
      </c>
      <c r="F62" s="35"/>
    </row>
    <row r="63" spans="1:6" s="29" customFormat="1" x14ac:dyDescent="0.25">
      <c r="A63" s="30">
        <v>3621</v>
      </c>
      <c r="B63" s="31" t="s">
        <v>134</v>
      </c>
      <c r="C63" s="32">
        <v>53500</v>
      </c>
      <c r="D63" s="33">
        <v>1500519</v>
      </c>
      <c r="E63" s="34" t="s">
        <v>98</v>
      </c>
      <c r="F63" s="35"/>
    </row>
    <row r="64" spans="1:6" s="29" customFormat="1" ht="30" x14ac:dyDescent="0.25">
      <c r="A64" s="30">
        <v>3721</v>
      </c>
      <c r="B64" s="31" t="s">
        <v>135</v>
      </c>
      <c r="C64" s="32">
        <v>2050</v>
      </c>
      <c r="D64" s="33">
        <v>1500519</v>
      </c>
      <c r="E64" s="34" t="s">
        <v>98</v>
      </c>
      <c r="F64" s="35"/>
    </row>
    <row r="65" spans="1:6" s="29" customFormat="1" x14ac:dyDescent="0.25">
      <c r="A65" s="30">
        <v>3751</v>
      </c>
      <c r="B65" s="31" t="s">
        <v>136</v>
      </c>
      <c r="C65" s="32">
        <v>1500</v>
      </c>
      <c r="D65" s="33">
        <v>1500519</v>
      </c>
      <c r="E65" s="34" t="s">
        <v>98</v>
      </c>
      <c r="F65" s="35"/>
    </row>
    <row r="66" spans="1:6" s="29" customFormat="1" x14ac:dyDescent="0.25">
      <c r="A66" s="30">
        <v>3791</v>
      </c>
      <c r="B66" s="31" t="s">
        <v>24</v>
      </c>
      <c r="C66" s="32">
        <v>6000</v>
      </c>
      <c r="D66" s="33">
        <v>1500519</v>
      </c>
      <c r="E66" s="34" t="s">
        <v>98</v>
      </c>
      <c r="F66" s="35"/>
    </row>
    <row r="67" spans="1:6" s="29" customFormat="1" x14ac:dyDescent="0.25">
      <c r="A67" s="30">
        <v>3821</v>
      </c>
      <c r="B67" s="31" t="s">
        <v>25</v>
      </c>
      <c r="C67" s="32">
        <v>42000</v>
      </c>
      <c r="D67" s="33">
        <v>1500519</v>
      </c>
      <c r="E67" s="34" t="s">
        <v>98</v>
      </c>
      <c r="F67" s="35"/>
    </row>
    <row r="68" spans="1:6" s="29" customFormat="1" x14ac:dyDescent="0.25">
      <c r="A68" s="30">
        <v>3911</v>
      </c>
      <c r="B68" s="31" t="s">
        <v>26</v>
      </c>
      <c r="C68" s="32">
        <v>5000</v>
      </c>
      <c r="D68" s="33">
        <v>1500519</v>
      </c>
      <c r="E68" s="34" t="s">
        <v>98</v>
      </c>
      <c r="F68" s="35"/>
    </row>
    <row r="69" spans="1:6" s="29" customFormat="1" x14ac:dyDescent="0.25">
      <c r="A69" s="30">
        <v>3921</v>
      </c>
      <c r="B69" s="31" t="s">
        <v>27</v>
      </c>
      <c r="C69" s="32">
        <v>14000</v>
      </c>
      <c r="D69" s="33">
        <v>1500519</v>
      </c>
      <c r="E69" s="34" t="s">
        <v>98</v>
      </c>
      <c r="F69" s="35"/>
    </row>
    <row r="70" spans="1:6" s="29" customFormat="1" x14ac:dyDescent="0.25">
      <c r="A70" s="30">
        <v>3951</v>
      </c>
      <c r="B70" s="31" t="s">
        <v>28</v>
      </c>
      <c r="C70" s="32">
        <v>10000</v>
      </c>
      <c r="D70" s="33">
        <v>1500519</v>
      </c>
      <c r="E70" s="34" t="s">
        <v>98</v>
      </c>
      <c r="F70" s="35"/>
    </row>
    <row r="71" spans="1:6" s="29" customFormat="1" ht="30" x14ac:dyDescent="0.25">
      <c r="A71" s="30">
        <v>3981</v>
      </c>
      <c r="B71" s="31" t="s">
        <v>137</v>
      </c>
      <c r="C71" s="32">
        <v>71000</v>
      </c>
      <c r="D71" s="33">
        <v>1500519</v>
      </c>
      <c r="E71" s="34" t="s">
        <v>98</v>
      </c>
      <c r="F71" s="35"/>
    </row>
    <row r="72" spans="1:6" s="29" customFormat="1" ht="30" x14ac:dyDescent="0.25">
      <c r="A72" s="30">
        <v>5151</v>
      </c>
      <c r="B72" s="31" t="s">
        <v>138</v>
      </c>
      <c r="C72" s="32">
        <v>25000</v>
      </c>
      <c r="D72" s="33">
        <v>1500519</v>
      </c>
      <c r="E72" s="34" t="s">
        <v>98</v>
      </c>
      <c r="F72" s="35"/>
    </row>
    <row r="73" spans="1:6" s="29" customFormat="1" x14ac:dyDescent="0.25">
      <c r="A73" s="30">
        <v>5671</v>
      </c>
      <c r="B73" s="31" t="s">
        <v>139</v>
      </c>
      <c r="C73" s="32">
        <v>9000</v>
      </c>
      <c r="D73" s="33">
        <v>1500519</v>
      </c>
      <c r="E73" s="34" t="s">
        <v>98</v>
      </c>
      <c r="F73" s="35"/>
    </row>
    <row r="74" spans="1:6" x14ac:dyDescent="0.25">
      <c r="C74" s="38">
        <f>SUM(C4:C73)</f>
        <v>5415500.9500000002</v>
      </c>
    </row>
  </sheetData>
  <autoFilter ref="A3:F74" xr:uid="{00000000-0009-0000-0000-000001000000}"/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scale="7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tabColor rgb="FFFFFF00"/>
    <pageSetUpPr fitToPage="1"/>
  </sheetPr>
  <dimension ref="A1:D423"/>
  <sheetViews>
    <sheetView zoomScaleNormal="100" workbookViewId="0">
      <pane ySplit="2" topLeftCell="A3" activePane="bottomLeft" state="frozen"/>
      <selection activeCell="B2" sqref="B2:D393"/>
      <selection pane="bottomLeft" sqref="A1:XFD1"/>
    </sheetView>
  </sheetViews>
  <sheetFormatPr baseColWidth="10" defaultRowHeight="15" x14ac:dyDescent="0.25"/>
  <cols>
    <col min="1" max="1" width="16.7109375" customWidth="1"/>
    <col min="2" max="2" width="90.42578125" customWidth="1"/>
    <col min="3" max="3" width="19.7109375" style="97" bestFit="1" customWidth="1"/>
  </cols>
  <sheetData>
    <row r="1" spans="1:4" x14ac:dyDescent="0.25">
      <c r="A1" s="113" t="s">
        <v>31</v>
      </c>
      <c r="B1" s="114"/>
      <c r="C1" s="114"/>
      <c r="D1" s="1"/>
    </row>
    <row r="2" spans="1:4" ht="25.5" x14ac:dyDescent="0.25">
      <c r="A2" s="107" t="s">
        <v>140</v>
      </c>
      <c r="B2" s="108"/>
      <c r="C2" s="91" t="s">
        <v>141</v>
      </c>
    </row>
    <row r="3" spans="1:4" x14ac:dyDescent="0.25">
      <c r="A3" s="54">
        <v>1000</v>
      </c>
      <c r="B3" s="55" t="s">
        <v>0</v>
      </c>
      <c r="C3" s="92">
        <f>+C4+C9+C14+C23+C28+C35+C37</f>
        <v>4239721.17</v>
      </c>
    </row>
    <row r="4" spans="1:4" x14ac:dyDescent="0.25">
      <c r="A4" s="56">
        <v>1100</v>
      </c>
      <c r="B4" s="57" t="s">
        <v>142</v>
      </c>
      <c r="C4" s="93">
        <f>+C5+C6+C7+C8</f>
        <v>2630459.17</v>
      </c>
    </row>
    <row r="5" spans="1:4" hidden="1" x14ac:dyDescent="0.25">
      <c r="A5" s="59">
        <v>111</v>
      </c>
      <c r="B5" s="60" t="s">
        <v>143</v>
      </c>
      <c r="C5" s="61"/>
    </row>
    <row r="6" spans="1:4" hidden="1" x14ac:dyDescent="0.25">
      <c r="A6" s="59">
        <v>112</v>
      </c>
      <c r="B6" s="60" t="s">
        <v>144</v>
      </c>
      <c r="C6" s="61"/>
    </row>
    <row r="7" spans="1:4" x14ac:dyDescent="0.25">
      <c r="A7" s="59">
        <v>113</v>
      </c>
      <c r="B7" s="60" t="s">
        <v>145</v>
      </c>
      <c r="C7" s="94">
        <v>2630459.17</v>
      </c>
    </row>
    <row r="8" spans="1:4" hidden="1" x14ac:dyDescent="0.25">
      <c r="A8" s="59">
        <v>114</v>
      </c>
      <c r="B8" s="60" t="s">
        <v>146</v>
      </c>
      <c r="C8" s="61"/>
    </row>
    <row r="9" spans="1:4" x14ac:dyDescent="0.25">
      <c r="A9" s="56">
        <v>1200</v>
      </c>
      <c r="B9" s="57" t="s">
        <v>147</v>
      </c>
      <c r="C9" s="93">
        <f>+C10+C11+C12+C13</f>
        <v>180000</v>
      </c>
    </row>
    <row r="10" spans="1:4" x14ac:dyDescent="0.25">
      <c r="A10" s="59">
        <v>121</v>
      </c>
      <c r="B10" s="60" t="s">
        <v>148</v>
      </c>
      <c r="C10" s="94">
        <v>180000</v>
      </c>
    </row>
    <row r="11" spans="1:4" hidden="1" x14ac:dyDescent="0.25">
      <c r="A11" s="59">
        <v>122</v>
      </c>
      <c r="B11" s="60" t="s">
        <v>149</v>
      </c>
      <c r="C11" s="61"/>
    </row>
    <row r="12" spans="1:4" hidden="1" x14ac:dyDescent="0.25">
      <c r="A12" s="59">
        <v>123</v>
      </c>
      <c r="B12" s="60" t="s">
        <v>150</v>
      </c>
      <c r="C12" s="61"/>
    </row>
    <row r="13" spans="1:4" ht="26.25" hidden="1" x14ac:dyDescent="0.25">
      <c r="A13" s="59">
        <v>124</v>
      </c>
      <c r="B13" s="60" t="s">
        <v>151</v>
      </c>
      <c r="C13" s="61"/>
    </row>
    <row r="14" spans="1:4" x14ac:dyDescent="0.25">
      <c r="A14" s="56">
        <v>1300</v>
      </c>
      <c r="B14" s="57" t="s">
        <v>152</v>
      </c>
      <c r="C14" s="93">
        <f>+C15+C16+C17+C18+C19+C20+C21+C22</f>
        <v>649262</v>
      </c>
    </row>
    <row r="15" spans="1:4" x14ac:dyDescent="0.25">
      <c r="A15" s="59">
        <v>131</v>
      </c>
      <c r="B15" s="60" t="s">
        <v>153</v>
      </c>
      <c r="C15" s="94">
        <v>75000</v>
      </c>
    </row>
    <row r="16" spans="1:4" x14ac:dyDescent="0.25">
      <c r="A16" s="59">
        <v>132</v>
      </c>
      <c r="B16" s="60" t="s">
        <v>154</v>
      </c>
      <c r="C16" s="94">
        <v>322262</v>
      </c>
    </row>
    <row r="17" spans="1:3" x14ac:dyDescent="0.25">
      <c r="A17" s="59">
        <v>133</v>
      </c>
      <c r="B17" s="60" t="s">
        <v>155</v>
      </c>
      <c r="C17" s="94">
        <v>252000</v>
      </c>
    </row>
    <row r="18" spans="1:3" hidden="1" x14ac:dyDescent="0.25">
      <c r="A18" s="59">
        <v>134</v>
      </c>
      <c r="B18" s="60" t="s">
        <v>156</v>
      </c>
      <c r="C18" s="61"/>
    </row>
    <row r="19" spans="1:3" hidden="1" x14ac:dyDescent="0.25">
      <c r="A19" s="59">
        <v>135</v>
      </c>
      <c r="B19" s="60" t="s">
        <v>157</v>
      </c>
      <c r="C19" s="61"/>
    </row>
    <row r="20" spans="1:3" hidden="1" x14ac:dyDescent="0.25">
      <c r="A20" s="59">
        <v>136</v>
      </c>
      <c r="B20" s="60" t="s">
        <v>158</v>
      </c>
      <c r="C20" s="61"/>
    </row>
    <row r="21" spans="1:3" hidden="1" x14ac:dyDescent="0.25">
      <c r="A21" s="59">
        <v>137</v>
      </c>
      <c r="B21" s="60" t="s">
        <v>159</v>
      </c>
      <c r="C21" s="61"/>
    </row>
    <row r="22" spans="1:3" hidden="1" x14ac:dyDescent="0.25">
      <c r="A22" s="59">
        <v>138</v>
      </c>
      <c r="B22" s="60" t="s">
        <v>160</v>
      </c>
      <c r="C22" s="61"/>
    </row>
    <row r="23" spans="1:3" x14ac:dyDescent="0.25">
      <c r="A23" s="56">
        <v>1400</v>
      </c>
      <c r="B23" s="57" t="s">
        <v>161</v>
      </c>
      <c r="C23" s="93">
        <f>+C24+C25+C26+C27</f>
        <v>780000</v>
      </c>
    </row>
    <row r="24" spans="1:3" x14ac:dyDescent="0.25">
      <c r="A24" s="59">
        <v>141</v>
      </c>
      <c r="B24" s="60" t="s">
        <v>162</v>
      </c>
      <c r="C24" s="94">
        <v>360000</v>
      </c>
    </row>
    <row r="25" spans="1:3" x14ac:dyDescent="0.25">
      <c r="A25" s="59">
        <v>142</v>
      </c>
      <c r="B25" s="60" t="s">
        <v>163</v>
      </c>
      <c r="C25" s="94">
        <v>180000</v>
      </c>
    </row>
    <row r="26" spans="1:3" x14ac:dyDescent="0.25">
      <c r="A26" s="59">
        <v>143</v>
      </c>
      <c r="B26" s="60" t="s">
        <v>164</v>
      </c>
      <c r="C26" s="94">
        <v>240000</v>
      </c>
    </row>
    <row r="27" spans="1:3" hidden="1" x14ac:dyDescent="0.25">
      <c r="A27" s="59">
        <v>144</v>
      </c>
      <c r="B27" s="60" t="s">
        <v>165</v>
      </c>
      <c r="C27" s="61"/>
    </row>
    <row r="28" spans="1:3" hidden="1" x14ac:dyDescent="0.25">
      <c r="A28" s="56">
        <v>1500</v>
      </c>
      <c r="B28" s="57" t="s">
        <v>166</v>
      </c>
      <c r="C28" s="58">
        <f>+C29+C30+C31+C32+C33+C34</f>
        <v>0</v>
      </c>
    </row>
    <row r="29" spans="1:3" hidden="1" x14ac:dyDescent="0.25">
      <c r="A29" s="59">
        <v>151</v>
      </c>
      <c r="B29" s="60" t="s">
        <v>167</v>
      </c>
      <c r="C29" s="61"/>
    </row>
    <row r="30" spans="1:3" hidden="1" x14ac:dyDescent="0.25">
      <c r="A30" s="59">
        <v>152</v>
      </c>
      <c r="B30" s="60" t="s">
        <v>168</v>
      </c>
      <c r="C30" s="61"/>
    </row>
    <row r="31" spans="1:3" hidden="1" x14ac:dyDescent="0.25">
      <c r="A31" s="59">
        <v>153</v>
      </c>
      <c r="B31" s="60" t="s">
        <v>169</v>
      </c>
      <c r="C31" s="61"/>
    </row>
    <row r="32" spans="1:3" hidden="1" x14ac:dyDescent="0.25">
      <c r="A32" s="59">
        <v>154</v>
      </c>
      <c r="B32" s="60" t="s">
        <v>170</v>
      </c>
      <c r="C32" s="61"/>
    </row>
    <row r="33" spans="1:3" hidden="1" x14ac:dyDescent="0.25">
      <c r="A33" s="59">
        <v>155</v>
      </c>
      <c r="B33" s="60" t="s">
        <v>171</v>
      </c>
      <c r="C33" s="61"/>
    </row>
    <row r="34" spans="1:3" hidden="1" x14ac:dyDescent="0.25">
      <c r="A34" s="59">
        <v>159</v>
      </c>
      <c r="B34" s="60" t="s">
        <v>172</v>
      </c>
      <c r="C34" s="61"/>
    </row>
    <row r="35" spans="1:3" hidden="1" x14ac:dyDescent="0.25">
      <c r="A35" s="56">
        <v>1600</v>
      </c>
      <c r="B35" s="57" t="s">
        <v>173</v>
      </c>
      <c r="C35" s="58"/>
    </row>
    <row r="36" spans="1:3" hidden="1" x14ac:dyDescent="0.25">
      <c r="A36" s="59">
        <v>161</v>
      </c>
      <c r="B36" s="60" t="s">
        <v>174</v>
      </c>
      <c r="C36" s="61"/>
    </row>
    <row r="37" spans="1:3" hidden="1" x14ac:dyDescent="0.25">
      <c r="A37" s="56">
        <v>1700</v>
      </c>
      <c r="B37" s="57" t="s">
        <v>175</v>
      </c>
      <c r="C37" s="58"/>
    </row>
    <row r="38" spans="1:3" hidden="1" x14ac:dyDescent="0.25">
      <c r="A38" s="59">
        <v>171</v>
      </c>
      <c r="B38" s="60" t="s">
        <v>176</v>
      </c>
      <c r="C38" s="61"/>
    </row>
    <row r="39" spans="1:3" hidden="1" x14ac:dyDescent="0.25">
      <c r="A39" s="59">
        <v>172</v>
      </c>
      <c r="B39" s="60" t="s">
        <v>177</v>
      </c>
      <c r="C39" s="61"/>
    </row>
    <row r="40" spans="1:3" x14ac:dyDescent="0.25">
      <c r="A40" s="62">
        <v>2000</v>
      </c>
      <c r="B40" s="63" t="s">
        <v>178</v>
      </c>
      <c r="C40" s="95">
        <f>+C41+C50+C54+C64+C74+C82+C85+C91+C95</f>
        <v>562999.78</v>
      </c>
    </row>
    <row r="41" spans="1:3" x14ac:dyDescent="0.25">
      <c r="A41" s="56">
        <v>2100</v>
      </c>
      <c r="B41" s="57" t="s">
        <v>179</v>
      </c>
      <c r="C41" s="93">
        <f>+C42+C43+C44+C45+C46+C47+C48+C49</f>
        <v>88020</v>
      </c>
    </row>
    <row r="42" spans="1:3" x14ac:dyDescent="0.25">
      <c r="A42" s="59">
        <v>211</v>
      </c>
      <c r="B42" s="60" t="s">
        <v>180</v>
      </c>
      <c r="C42" s="94">
        <v>36000</v>
      </c>
    </row>
    <row r="43" spans="1:3" x14ac:dyDescent="0.25">
      <c r="A43" s="59">
        <v>212</v>
      </c>
      <c r="B43" s="60" t="s">
        <v>181</v>
      </c>
      <c r="C43" s="94">
        <v>3120</v>
      </c>
    </row>
    <row r="44" spans="1:3" hidden="1" x14ac:dyDescent="0.25">
      <c r="A44" s="59">
        <v>213</v>
      </c>
      <c r="B44" s="60" t="s">
        <v>182</v>
      </c>
      <c r="C44" s="61"/>
    </row>
    <row r="45" spans="1:3" x14ac:dyDescent="0.25">
      <c r="A45" s="59">
        <v>214</v>
      </c>
      <c r="B45" s="60" t="s">
        <v>183</v>
      </c>
      <c r="C45" s="94">
        <v>6400</v>
      </c>
    </row>
    <row r="46" spans="1:3" x14ac:dyDescent="0.25">
      <c r="A46" s="59">
        <v>215</v>
      </c>
      <c r="B46" s="60" t="s">
        <v>1</v>
      </c>
      <c r="C46" s="94">
        <v>15500</v>
      </c>
    </row>
    <row r="47" spans="1:3" x14ac:dyDescent="0.25">
      <c r="A47" s="59">
        <v>216</v>
      </c>
      <c r="B47" s="60" t="s">
        <v>2</v>
      </c>
      <c r="C47" s="94">
        <v>27000</v>
      </c>
    </row>
    <row r="48" spans="1:3" hidden="1" x14ac:dyDescent="0.25">
      <c r="A48" s="59">
        <v>217</v>
      </c>
      <c r="B48" s="60" t="s">
        <v>184</v>
      </c>
      <c r="C48" s="61"/>
    </row>
    <row r="49" spans="1:3" hidden="1" x14ac:dyDescent="0.25">
      <c r="A49" s="59">
        <v>218</v>
      </c>
      <c r="B49" s="60" t="s">
        <v>185</v>
      </c>
      <c r="C49" s="61"/>
    </row>
    <row r="50" spans="1:3" x14ac:dyDescent="0.25">
      <c r="A50" s="56">
        <v>2200</v>
      </c>
      <c r="B50" s="57" t="s">
        <v>186</v>
      </c>
      <c r="C50" s="93">
        <f>+C51+C52+C53</f>
        <v>46000</v>
      </c>
    </row>
    <row r="51" spans="1:3" x14ac:dyDescent="0.25">
      <c r="A51" s="59">
        <v>221</v>
      </c>
      <c r="B51" s="60" t="s">
        <v>3</v>
      </c>
      <c r="C51" s="94">
        <v>22000</v>
      </c>
    </row>
    <row r="52" spans="1:3" x14ac:dyDescent="0.25">
      <c r="A52" s="59">
        <v>222</v>
      </c>
      <c r="B52" s="60" t="s">
        <v>187</v>
      </c>
      <c r="C52" s="94">
        <v>24000</v>
      </c>
    </row>
    <row r="53" spans="1:3" hidden="1" x14ac:dyDescent="0.25">
      <c r="A53" s="59">
        <v>223</v>
      </c>
      <c r="B53" s="60" t="s">
        <v>188</v>
      </c>
      <c r="C53" s="61"/>
    </row>
    <row r="54" spans="1:3" hidden="1" x14ac:dyDescent="0.25">
      <c r="A54" s="56">
        <v>2300</v>
      </c>
      <c r="B54" s="57" t="s">
        <v>189</v>
      </c>
      <c r="C54" s="58"/>
    </row>
    <row r="55" spans="1:3" hidden="1" x14ac:dyDescent="0.25">
      <c r="A55" s="59">
        <v>231</v>
      </c>
      <c r="B55" s="60" t="s">
        <v>190</v>
      </c>
      <c r="C55" s="61"/>
    </row>
    <row r="56" spans="1:3" hidden="1" x14ac:dyDescent="0.25">
      <c r="A56" s="59">
        <v>232</v>
      </c>
      <c r="B56" s="60" t="s">
        <v>191</v>
      </c>
      <c r="C56" s="61"/>
    </row>
    <row r="57" spans="1:3" hidden="1" x14ac:dyDescent="0.25">
      <c r="A57" s="59">
        <v>233</v>
      </c>
      <c r="B57" s="60" t="s">
        <v>192</v>
      </c>
      <c r="C57" s="61"/>
    </row>
    <row r="58" spans="1:3" hidden="1" x14ac:dyDescent="0.25">
      <c r="A58" s="59">
        <v>234</v>
      </c>
      <c r="B58" s="60" t="s">
        <v>193</v>
      </c>
      <c r="C58" s="61"/>
    </row>
    <row r="59" spans="1:3" hidden="1" x14ac:dyDescent="0.25">
      <c r="A59" s="59">
        <v>235</v>
      </c>
      <c r="B59" s="60" t="s">
        <v>194</v>
      </c>
      <c r="C59" s="61"/>
    </row>
    <row r="60" spans="1:3" hidden="1" x14ac:dyDescent="0.25">
      <c r="A60" s="59">
        <v>236</v>
      </c>
      <c r="B60" s="60" t="s">
        <v>195</v>
      </c>
      <c r="C60" s="61"/>
    </row>
    <row r="61" spans="1:3" hidden="1" x14ac:dyDescent="0.25">
      <c r="A61" s="59">
        <v>237</v>
      </c>
      <c r="B61" s="60" t="s">
        <v>196</v>
      </c>
      <c r="C61" s="61"/>
    </row>
    <row r="62" spans="1:3" hidden="1" x14ac:dyDescent="0.25">
      <c r="A62" s="59">
        <v>238</v>
      </c>
      <c r="B62" s="60" t="s">
        <v>197</v>
      </c>
      <c r="C62" s="61"/>
    </row>
    <row r="63" spans="1:3" hidden="1" x14ac:dyDescent="0.25">
      <c r="A63" s="59">
        <v>239</v>
      </c>
      <c r="B63" s="60" t="s">
        <v>198</v>
      </c>
      <c r="C63" s="61"/>
    </row>
    <row r="64" spans="1:3" x14ac:dyDescent="0.25">
      <c r="A64" s="56">
        <v>2400</v>
      </c>
      <c r="B64" s="57" t="s">
        <v>199</v>
      </c>
      <c r="C64" s="93">
        <f>+C65+C66+C67+C68+C69+C70+C71+C72+C73</f>
        <v>189579.78</v>
      </c>
    </row>
    <row r="65" spans="1:3" x14ac:dyDescent="0.25">
      <c r="A65" s="59">
        <v>241</v>
      </c>
      <c r="B65" s="60" t="s">
        <v>200</v>
      </c>
      <c r="C65" s="94">
        <v>16000</v>
      </c>
    </row>
    <row r="66" spans="1:3" x14ac:dyDescent="0.25">
      <c r="A66" s="59">
        <v>242</v>
      </c>
      <c r="B66" s="60" t="s">
        <v>201</v>
      </c>
      <c r="C66" s="94">
        <v>3000</v>
      </c>
    </row>
    <row r="67" spans="1:3" x14ac:dyDescent="0.25">
      <c r="A67" s="59">
        <v>243</v>
      </c>
      <c r="B67" s="60" t="s">
        <v>202</v>
      </c>
      <c r="C67" s="94">
        <v>1500</v>
      </c>
    </row>
    <row r="68" spans="1:3" x14ac:dyDescent="0.25">
      <c r="A68" s="59">
        <v>244</v>
      </c>
      <c r="B68" s="60" t="s">
        <v>4</v>
      </c>
      <c r="C68" s="94">
        <v>1000</v>
      </c>
    </row>
    <row r="69" spans="1:3" x14ac:dyDescent="0.25">
      <c r="A69" s="59">
        <v>245</v>
      </c>
      <c r="B69" s="60" t="s">
        <v>203</v>
      </c>
      <c r="C69" s="94">
        <v>1000</v>
      </c>
    </row>
    <row r="70" spans="1:3" x14ac:dyDescent="0.25">
      <c r="A70" s="59">
        <v>246</v>
      </c>
      <c r="B70" s="60" t="s">
        <v>5</v>
      </c>
      <c r="C70" s="94">
        <v>12500</v>
      </c>
    </row>
    <row r="71" spans="1:3" x14ac:dyDescent="0.25">
      <c r="A71" s="59">
        <v>247</v>
      </c>
      <c r="B71" s="60" t="s">
        <v>204</v>
      </c>
      <c r="C71" s="94">
        <v>120379.78</v>
      </c>
    </row>
    <row r="72" spans="1:3" x14ac:dyDescent="0.25">
      <c r="A72" s="59">
        <v>248</v>
      </c>
      <c r="B72" s="60" t="s">
        <v>205</v>
      </c>
      <c r="C72" s="94">
        <v>34200</v>
      </c>
    </row>
    <row r="73" spans="1:3" hidden="1" x14ac:dyDescent="0.25">
      <c r="A73" s="59">
        <v>249</v>
      </c>
      <c r="B73" s="60" t="s">
        <v>206</v>
      </c>
      <c r="C73" s="61"/>
    </row>
    <row r="74" spans="1:3" x14ac:dyDescent="0.25">
      <c r="A74" s="56">
        <v>2500</v>
      </c>
      <c r="B74" s="57" t="s">
        <v>207</v>
      </c>
      <c r="C74" s="93">
        <f>+C75+C76+C77+C78+C79+C80+C81</f>
        <v>22400</v>
      </c>
    </row>
    <row r="75" spans="1:3" hidden="1" x14ac:dyDescent="0.25">
      <c r="A75" s="59">
        <v>251</v>
      </c>
      <c r="B75" s="60" t="s">
        <v>208</v>
      </c>
      <c r="C75" s="61"/>
    </row>
    <row r="76" spans="1:3" x14ac:dyDescent="0.25">
      <c r="A76" s="59">
        <v>252</v>
      </c>
      <c r="B76" s="60" t="s">
        <v>209</v>
      </c>
      <c r="C76" s="94">
        <v>8300</v>
      </c>
    </row>
    <row r="77" spans="1:3" x14ac:dyDescent="0.25">
      <c r="A77" s="59">
        <v>253</v>
      </c>
      <c r="B77" s="60" t="s">
        <v>6</v>
      </c>
      <c r="C77" s="94">
        <v>2000</v>
      </c>
    </row>
    <row r="78" spans="1:3" x14ac:dyDescent="0.25">
      <c r="A78" s="59">
        <v>254</v>
      </c>
      <c r="B78" s="60" t="s">
        <v>7</v>
      </c>
      <c r="C78" s="94">
        <v>1000</v>
      </c>
    </row>
    <row r="79" spans="1:3" hidden="1" x14ac:dyDescent="0.25">
      <c r="A79" s="59">
        <v>255</v>
      </c>
      <c r="B79" s="60" t="s">
        <v>210</v>
      </c>
      <c r="C79" s="61"/>
    </row>
    <row r="80" spans="1:3" x14ac:dyDescent="0.25">
      <c r="A80" s="59">
        <v>256</v>
      </c>
      <c r="B80" s="60" t="s">
        <v>8</v>
      </c>
      <c r="C80" s="94">
        <v>11100</v>
      </c>
    </row>
    <row r="81" spans="1:3" hidden="1" x14ac:dyDescent="0.25">
      <c r="A81" s="59">
        <v>259</v>
      </c>
      <c r="B81" s="60" t="s">
        <v>211</v>
      </c>
      <c r="C81" s="61"/>
    </row>
    <row r="82" spans="1:3" x14ac:dyDescent="0.25">
      <c r="A82" s="56">
        <v>2600</v>
      </c>
      <c r="B82" s="57" t="s">
        <v>212</v>
      </c>
      <c r="C82" s="93">
        <f>+C83+C84</f>
        <v>87000</v>
      </c>
    </row>
    <row r="83" spans="1:3" x14ac:dyDescent="0.25">
      <c r="A83" s="59">
        <v>261</v>
      </c>
      <c r="B83" s="60" t="s">
        <v>213</v>
      </c>
      <c r="C83" s="94">
        <v>87000</v>
      </c>
    </row>
    <row r="84" spans="1:3" hidden="1" x14ac:dyDescent="0.25">
      <c r="A84" s="59">
        <v>262</v>
      </c>
      <c r="B84" s="60" t="s">
        <v>214</v>
      </c>
      <c r="C84" s="61"/>
    </row>
    <row r="85" spans="1:3" x14ac:dyDescent="0.25">
      <c r="A85" s="56">
        <v>2700</v>
      </c>
      <c r="B85" s="57" t="s">
        <v>215</v>
      </c>
      <c r="C85" s="93">
        <f>+C86+C87+C88+C89+C90</f>
        <v>74500</v>
      </c>
    </row>
    <row r="86" spans="1:3" x14ac:dyDescent="0.25">
      <c r="A86" s="59">
        <v>271</v>
      </c>
      <c r="B86" s="60" t="s">
        <v>9</v>
      </c>
      <c r="C86" s="94">
        <v>43000</v>
      </c>
    </row>
    <row r="87" spans="1:3" x14ac:dyDescent="0.25">
      <c r="A87" s="59">
        <v>272</v>
      </c>
      <c r="B87" s="60" t="s">
        <v>216</v>
      </c>
      <c r="C87" s="94">
        <v>18000</v>
      </c>
    </row>
    <row r="88" spans="1:3" x14ac:dyDescent="0.25">
      <c r="A88" s="59">
        <v>273</v>
      </c>
      <c r="B88" s="60" t="s">
        <v>10</v>
      </c>
      <c r="C88" s="94">
        <v>7500</v>
      </c>
    </row>
    <row r="89" spans="1:3" x14ac:dyDescent="0.25">
      <c r="A89" s="59">
        <v>274</v>
      </c>
      <c r="B89" s="60" t="s">
        <v>11</v>
      </c>
      <c r="C89" s="94">
        <v>6000</v>
      </c>
    </row>
    <row r="90" spans="1:3" hidden="1" x14ac:dyDescent="0.25">
      <c r="A90" s="59">
        <v>275</v>
      </c>
      <c r="B90" s="60" t="s">
        <v>217</v>
      </c>
      <c r="C90" s="61"/>
    </row>
    <row r="91" spans="1:3" hidden="1" x14ac:dyDescent="0.25">
      <c r="A91" s="56">
        <v>2800</v>
      </c>
      <c r="B91" s="57" t="s">
        <v>218</v>
      </c>
      <c r="C91" s="58">
        <f>+C92+C93+C94</f>
        <v>0</v>
      </c>
    </row>
    <row r="92" spans="1:3" hidden="1" x14ac:dyDescent="0.25">
      <c r="A92" s="59">
        <v>281</v>
      </c>
      <c r="B92" s="60" t="s">
        <v>219</v>
      </c>
      <c r="C92" s="61"/>
    </row>
    <row r="93" spans="1:3" hidden="1" x14ac:dyDescent="0.25">
      <c r="A93" s="59">
        <v>282</v>
      </c>
      <c r="B93" s="60" t="s">
        <v>220</v>
      </c>
      <c r="C93" s="61"/>
    </row>
    <row r="94" spans="1:3" hidden="1" x14ac:dyDescent="0.25">
      <c r="A94" s="59">
        <v>283</v>
      </c>
      <c r="B94" s="60" t="s">
        <v>221</v>
      </c>
      <c r="C94" s="61"/>
    </row>
    <row r="95" spans="1:3" x14ac:dyDescent="0.25">
      <c r="A95" s="56">
        <v>2900</v>
      </c>
      <c r="B95" s="57" t="s">
        <v>222</v>
      </c>
      <c r="C95" s="93">
        <f>+C96+C97+C98+C99+C100+C101+C102+C103+C104</f>
        <v>55500</v>
      </c>
    </row>
    <row r="96" spans="1:3" x14ac:dyDescent="0.25">
      <c r="A96" s="59">
        <v>291</v>
      </c>
      <c r="B96" s="60" t="s">
        <v>12</v>
      </c>
      <c r="C96" s="94">
        <v>18000</v>
      </c>
    </row>
    <row r="97" spans="1:3" x14ac:dyDescent="0.25">
      <c r="A97" s="59">
        <v>292</v>
      </c>
      <c r="B97" s="60" t="s">
        <v>13</v>
      </c>
      <c r="C97" s="94">
        <v>15000</v>
      </c>
    </row>
    <row r="98" spans="1:3" hidden="1" x14ac:dyDescent="0.25">
      <c r="A98" s="59">
        <v>293</v>
      </c>
      <c r="B98" s="60" t="s">
        <v>223</v>
      </c>
      <c r="C98" s="61"/>
    </row>
    <row r="99" spans="1:3" x14ac:dyDescent="0.25">
      <c r="A99" s="59">
        <v>294</v>
      </c>
      <c r="B99" s="60" t="s">
        <v>14</v>
      </c>
      <c r="C99" s="94">
        <v>3500</v>
      </c>
    </row>
    <row r="100" spans="1:3" hidden="1" x14ac:dyDescent="0.25">
      <c r="A100" s="59">
        <v>295</v>
      </c>
      <c r="B100" s="60" t="s">
        <v>224</v>
      </c>
      <c r="C100" s="61"/>
    </row>
    <row r="101" spans="1:3" x14ac:dyDescent="0.25">
      <c r="A101" s="59">
        <v>296</v>
      </c>
      <c r="B101" s="60" t="s">
        <v>225</v>
      </c>
      <c r="C101" s="94">
        <v>19000</v>
      </c>
    </row>
    <row r="102" spans="1:3" hidden="1" x14ac:dyDescent="0.25">
      <c r="A102" s="59">
        <v>297</v>
      </c>
      <c r="B102" s="60" t="s">
        <v>226</v>
      </c>
      <c r="C102" s="61"/>
    </row>
    <row r="103" spans="1:3" hidden="1" x14ac:dyDescent="0.25">
      <c r="A103" s="59">
        <v>298</v>
      </c>
      <c r="B103" s="60" t="s">
        <v>227</v>
      </c>
      <c r="C103" s="61"/>
    </row>
    <row r="104" spans="1:3" hidden="1" x14ac:dyDescent="0.25">
      <c r="A104" s="59">
        <v>299</v>
      </c>
      <c r="B104" s="60" t="s">
        <v>228</v>
      </c>
      <c r="C104" s="61"/>
    </row>
    <row r="105" spans="1:3" x14ac:dyDescent="0.25">
      <c r="A105" s="62">
        <v>3000</v>
      </c>
      <c r="B105" s="63" t="s">
        <v>15</v>
      </c>
      <c r="C105" s="95">
        <f>+C106+C116+C126+C136+C146+C156+C164+C174+C180</f>
        <v>578780</v>
      </c>
    </row>
    <row r="106" spans="1:3" x14ac:dyDescent="0.25">
      <c r="A106" s="56">
        <v>3100</v>
      </c>
      <c r="B106" s="57" t="s">
        <v>229</v>
      </c>
      <c r="C106" s="93">
        <f>+C107+C108+C109+C110+C111+C112+C113+C114+C115</f>
        <v>137900</v>
      </c>
    </row>
    <row r="107" spans="1:3" x14ac:dyDescent="0.25">
      <c r="A107" s="59">
        <v>311</v>
      </c>
      <c r="B107" s="60" t="s">
        <v>230</v>
      </c>
      <c r="C107" s="94">
        <v>30000</v>
      </c>
    </row>
    <row r="108" spans="1:3" x14ac:dyDescent="0.25">
      <c r="A108" s="59">
        <v>312</v>
      </c>
      <c r="B108" s="60" t="s">
        <v>231</v>
      </c>
      <c r="C108" s="94">
        <v>1500</v>
      </c>
    </row>
    <row r="109" spans="1:3" x14ac:dyDescent="0.25">
      <c r="A109" s="59">
        <v>313</v>
      </c>
      <c r="B109" s="60" t="s">
        <v>16</v>
      </c>
      <c r="C109" s="94">
        <v>21600</v>
      </c>
    </row>
    <row r="110" spans="1:3" x14ac:dyDescent="0.25">
      <c r="A110" s="59">
        <v>314</v>
      </c>
      <c r="B110" s="60" t="s">
        <v>232</v>
      </c>
      <c r="C110" s="94">
        <v>21600</v>
      </c>
    </row>
    <row r="111" spans="1:3" x14ac:dyDescent="0.25">
      <c r="A111" s="59">
        <v>315</v>
      </c>
      <c r="B111" s="60" t="s">
        <v>233</v>
      </c>
      <c r="C111" s="94">
        <v>30000</v>
      </c>
    </row>
    <row r="112" spans="1:3" hidden="1" x14ac:dyDescent="0.25">
      <c r="A112" s="59">
        <v>316</v>
      </c>
      <c r="B112" s="60" t="s">
        <v>234</v>
      </c>
      <c r="C112" s="61"/>
    </row>
    <row r="113" spans="1:3" x14ac:dyDescent="0.25">
      <c r="A113" s="59">
        <v>317</v>
      </c>
      <c r="B113" s="60" t="s">
        <v>235</v>
      </c>
      <c r="C113" s="94">
        <v>33200</v>
      </c>
    </row>
    <row r="114" spans="1:3" hidden="1" x14ac:dyDescent="0.25">
      <c r="A114" s="59">
        <v>318</v>
      </c>
      <c r="B114" s="60" t="s">
        <v>236</v>
      </c>
      <c r="C114" s="61"/>
    </row>
    <row r="115" spans="1:3" hidden="1" x14ac:dyDescent="0.25">
      <c r="A115" s="59">
        <v>319</v>
      </c>
      <c r="B115" s="60" t="s">
        <v>237</v>
      </c>
      <c r="C115" s="61"/>
    </row>
    <row r="116" spans="1:3" x14ac:dyDescent="0.25">
      <c r="A116" s="56">
        <v>3200</v>
      </c>
      <c r="B116" s="57" t="s">
        <v>238</v>
      </c>
      <c r="C116" s="93">
        <f>+C117+C118+C119+C120+C121+C122+C123+C124+C125</f>
        <v>58500</v>
      </c>
    </row>
    <row r="117" spans="1:3" hidden="1" x14ac:dyDescent="0.25">
      <c r="A117" s="59">
        <v>321</v>
      </c>
      <c r="B117" s="60" t="s">
        <v>239</v>
      </c>
      <c r="C117" s="61"/>
    </row>
    <row r="118" spans="1:3" hidden="1" x14ac:dyDescent="0.25">
      <c r="A118" s="59">
        <v>322</v>
      </c>
      <c r="B118" s="60" t="s">
        <v>240</v>
      </c>
      <c r="C118" s="61"/>
    </row>
    <row r="119" spans="1:3" hidden="1" x14ac:dyDescent="0.25">
      <c r="A119" s="59">
        <v>323</v>
      </c>
      <c r="B119" s="60" t="s">
        <v>241</v>
      </c>
      <c r="C119" s="61"/>
    </row>
    <row r="120" spans="1:3" hidden="1" x14ac:dyDescent="0.25">
      <c r="A120" s="59">
        <v>324</v>
      </c>
      <c r="B120" s="60" t="s">
        <v>242</v>
      </c>
      <c r="C120" s="61"/>
    </row>
    <row r="121" spans="1:3" hidden="1" x14ac:dyDescent="0.25">
      <c r="A121" s="59">
        <v>325</v>
      </c>
      <c r="B121" s="60" t="s">
        <v>243</v>
      </c>
      <c r="C121" s="61"/>
    </row>
    <row r="122" spans="1:3" hidden="1" x14ac:dyDescent="0.25">
      <c r="A122" s="59">
        <v>326</v>
      </c>
      <c r="B122" s="60" t="s">
        <v>244</v>
      </c>
      <c r="C122" s="61"/>
    </row>
    <row r="123" spans="1:3" x14ac:dyDescent="0.25">
      <c r="A123" s="59">
        <v>327</v>
      </c>
      <c r="B123" s="60" t="s">
        <v>17</v>
      </c>
      <c r="C123" s="94">
        <v>10500</v>
      </c>
    </row>
    <row r="124" spans="1:3" hidden="1" x14ac:dyDescent="0.25">
      <c r="A124" s="59">
        <v>328</v>
      </c>
      <c r="B124" s="60" t="s">
        <v>245</v>
      </c>
      <c r="C124" s="61"/>
    </row>
    <row r="125" spans="1:3" x14ac:dyDescent="0.25">
      <c r="A125" s="59">
        <v>329</v>
      </c>
      <c r="B125" s="60" t="s">
        <v>18</v>
      </c>
      <c r="C125" s="94">
        <v>48000</v>
      </c>
    </row>
    <row r="126" spans="1:3" x14ac:dyDescent="0.25">
      <c r="A126" s="56">
        <v>3300</v>
      </c>
      <c r="B126" s="57" t="s">
        <v>246</v>
      </c>
      <c r="C126" s="93">
        <f>+C127+C128+C129+C130+C131+C132+C133+C134+C135</f>
        <v>133530</v>
      </c>
    </row>
    <row r="127" spans="1:3" x14ac:dyDescent="0.25">
      <c r="A127" s="59">
        <v>331</v>
      </c>
      <c r="B127" s="60" t="s">
        <v>247</v>
      </c>
      <c r="C127" s="94">
        <v>97530</v>
      </c>
    </row>
    <row r="128" spans="1:3" hidden="1" x14ac:dyDescent="0.25">
      <c r="A128" s="59">
        <v>332</v>
      </c>
      <c r="B128" s="60" t="s">
        <v>248</v>
      </c>
      <c r="C128" s="61"/>
    </row>
    <row r="129" spans="1:3" hidden="1" x14ac:dyDescent="0.25">
      <c r="A129" s="59">
        <v>333</v>
      </c>
      <c r="B129" s="60" t="s">
        <v>249</v>
      </c>
      <c r="C129" s="61"/>
    </row>
    <row r="130" spans="1:3" x14ac:dyDescent="0.25">
      <c r="A130" s="59">
        <v>334</v>
      </c>
      <c r="B130" s="60" t="s">
        <v>19</v>
      </c>
      <c r="C130" s="94">
        <v>1000</v>
      </c>
    </row>
    <row r="131" spans="1:3" x14ac:dyDescent="0.25">
      <c r="A131" s="59">
        <v>335</v>
      </c>
      <c r="B131" s="60" t="s">
        <v>250</v>
      </c>
      <c r="C131" s="94">
        <v>10000</v>
      </c>
    </row>
    <row r="132" spans="1:3" x14ac:dyDescent="0.25">
      <c r="A132" s="59">
        <v>336</v>
      </c>
      <c r="B132" s="60" t="s">
        <v>251</v>
      </c>
      <c r="C132" s="94">
        <v>6000</v>
      </c>
    </row>
    <row r="133" spans="1:3" hidden="1" x14ac:dyDescent="0.25">
      <c r="A133" s="59">
        <v>337</v>
      </c>
      <c r="B133" s="60" t="s">
        <v>252</v>
      </c>
      <c r="C133" s="61"/>
    </row>
    <row r="134" spans="1:3" x14ac:dyDescent="0.25">
      <c r="A134" s="59">
        <v>338</v>
      </c>
      <c r="B134" s="60" t="s">
        <v>20</v>
      </c>
      <c r="C134" s="94">
        <v>19000</v>
      </c>
    </row>
    <row r="135" spans="1:3" hidden="1" x14ac:dyDescent="0.25">
      <c r="A135" s="59">
        <v>339</v>
      </c>
      <c r="B135" s="60" t="s">
        <v>253</v>
      </c>
      <c r="C135" s="61"/>
    </row>
    <row r="136" spans="1:3" x14ac:dyDescent="0.25">
      <c r="A136" s="56">
        <v>3400</v>
      </c>
      <c r="B136" s="57" t="s">
        <v>254</v>
      </c>
      <c r="C136" s="93">
        <f>+C137+C138+C139+C140+C141+C142+C143+C144+C145</f>
        <v>4800</v>
      </c>
    </row>
    <row r="137" spans="1:3" x14ac:dyDescent="0.25">
      <c r="A137" s="59">
        <v>341</v>
      </c>
      <c r="B137" s="60" t="s">
        <v>21</v>
      </c>
      <c r="C137" s="94">
        <v>4800</v>
      </c>
    </row>
    <row r="138" spans="1:3" hidden="1" x14ac:dyDescent="0.25">
      <c r="A138" s="59">
        <v>342</v>
      </c>
      <c r="B138" s="60" t="s">
        <v>255</v>
      </c>
      <c r="C138" s="61"/>
    </row>
    <row r="139" spans="1:3" hidden="1" x14ac:dyDescent="0.25">
      <c r="A139" s="59">
        <v>343</v>
      </c>
      <c r="B139" s="60" t="s">
        <v>256</v>
      </c>
      <c r="C139" s="61"/>
    </row>
    <row r="140" spans="1:3" hidden="1" x14ac:dyDescent="0.25">
      <c r="A140" s="59">
        <v>344</v>
      </c>
      <c r="B140" s="60" t="s">
        <v>257</v>
      </c>
      <c r="C140" s="61"/>
    </row>
    <row r="141" spans="1:3" hidden="1" x14ac:dyDescent="0.25">
      <c r="A141" s="59">
        <v>345</v>
      </c>
      <c r="B141" s="60" t="s">
        <v>258</v>
      </c>
      <c r="C141" s="61"/>
    </row>
    <row r="142" spans="1:3" hidden="1" x14ac:dyDescent="0.25">
      <c r="A142" s="59">
        <v>346</v>
      </c>
      <c r="B142" s="60" t="s">
        <v>259</v>
      </c>
      <c r="C142" s="61"/>
    </row>
    <row r="143" spans="1:3" hidden="1" x14ac:dyDescent="0.25">
      <c r="A143" s="59">
        <v>347</v>
      </c>
      <c r="B143" s="60" t="s">
        <v>260</v>
      </c>
      <c r="C143" s="61"/>
    </row>
    <row r="144" spans="1:3" hidden="1" x14ac:dyDescent="0.25">
      <c r="A144" s="59">
        <v>348</v>
      </c>
      <c r="B144" s="60" t="s">
        <v>261</v>
      </c>
      <c r="C144" s="61"/>
    </row>
    <row r="145" spans="1:3" hidden="1" x14ac:dyDescent="0.25">
      <c r="A145" s="59">
        <v>349</v>
      </c>
      <c r="B145" s="60" t="s">
        <v>262</v>
      </c>
      <c r="C145" s="61"/>
    </row>
    <row r="146" spans="1:3" x14ac:dyDescent="0.25">
      <c r="A146" s="56">
        <v>3500</v>
      </c>
      <c r="B146" s="57" t="s">
        <v>263</v>
      </c>
      <c r="C146" s="93">
        <f>+C147+C148+C149+C150+C151+C152+C153+C154+C155</f>
        <v>39000</v>
      </c>
    </row>
    <row r="147" spans="1:3" x14ac:dyDescent="0.25">
      <c r="A147" s="59">
        <v>351</v>
      </c>
      <c r="B147" s="60" t="s">
        <v>22</v>
      </c>
      <c r="C147" s="94">
        <v>6000</v>
      </c>
    </row>
    <row r="148" spans="1:3" ht="26.25" hidden="1" x14ac:dyDescent="0.25">
      <c r="A148" s="59">
        <v>352</v>
      </c>
      <c r="B148" s="60" t="s">
        <v>264</v>
      </c>
      <c r="C148" s="61"/>
    </row>
    <row r="149" spans="1:3" x14ac:dyDescent="0.25">
      <c r="A149" s="59">
        <v>353</v>
      </c>
      <c r="B149" s="60" t="s">
        <v>265</v>
      </c>
      <c r="C149" s="94">
        <v>3000</v>
      </c>
    </row>
    <row r="150" spans="1:3" hidden="1" x14ac:dyDescent="0.25">
      <c r="A150" s="59">
        <v>354</v>
      </c>
      <c r="B150" s="60" t="s">
        <v>266</v>
      </c>
      <c r="C150" s="61"/>
    </row>
    <row r="151" spans="1:3" x14ac:dyDescent="0.25">
      <c r="A151" s="59">
        <v>355</v>
      </c>
      <c r="B151" s="60" t="s">
        <v>23</v>
      </c>
      <c r="C151" s="94">
        <v>15000</v>
      </c>
    </row>
    <row r="152" spans="1:3" hidden="1" x14ac:dyDescent="0.25">
      <c r="A152" s="59">
        <v>356</v>
      </c>
      <c r="B152" s="60" t="s">
        <v>267</v>
      </c>
      <c r="C152" s="61"/>
    </row>
    <row r="153" spans="1:3" x14ac:dyDescent="0.25">
      <c r="A153" s="59">
        <v>357</v>
      </c>
      <c r="B153" s="60" t="s">
        <v>268</v>
      </c>
      <c r="C153" s="94">
        <v>15000</v>
      </c>
    </row>
    <row r="154" spans="1:3" hidden="1" x14ac:dyDescent="0.25">
      <c r="A154" s="59">
        <v>358</v>
      </c>
      <c r="B154" s="60" t="s">
        <v>269</v>
      </c>
      <c r="C154" s="61"/>
    </row>
    <row r="155" spans="1:3" hidden="1" x14ac:dyDescent="0.25">
      <c r="A155" s="59">
        <v>359</v>
      </c>
      <c r="B155" s="60" t="s">
        <v>270</v>
      </c>
      <c r="C155" s="61"/>
    </row>
    <row r="156" spans="1:3" x14ac:dyDescent="0.25">
      <c r="A156" s="56">
        <v>3600</v>
      </c>
      <c r="B156" s="57" t="s">
        <v>271</v>
      </c>
      <c r="C156" s="93">
        <f>+C157+C158+C159+C160+C161+C162+C163</f>
        <v>53500</v>
      </c>
    </row>
    <row r="157" spans="1:3" ht="26.25" hidden="1" x14ac:dyDescent="0.25">
      <c r="A157" s="59">
        <v>361</v>
      </c>
      <c r="B157" s="60" t="s">
        <v>272</v>
      </c>
      <c r="C157" s="61"/>
    </row>
    <row r="158" spans="1:3" ht="26.25" x14ac:dyDescent="0.25">
      <c r="A158" s="59">
        <v>362</v>
      </c>
      <c r="B158" s="60" t="s">
        <v>273</v>
      </c>
      <c r="C158" s="94">
        <v>53500</v>
      </c>
    </row>
    <row r="159" spans="1:3" hidden="1" x14ac:dyDescent="0.25">
      <c r="A159" s="59">
        <v>363</v>
      </c>
      <c r="B159" s="60" t="s">
        <v>274</v>
      </c>
      <c r="C159" s="61"/>
    </row>
    <row r="160" spans="1:3" hidden="1" x14ac:dyDescent="0.25">
      <c r="A160" s="59">
        <v>364</v>
      </c>
      <c r="B160" s="60" t="s">
        <v>275</v>
      </c>
      <c r="C160" s="61"/>
    </row>
    <row r="161" spans="1:3" hidden="1" x14ac:dyDescent="0.25">
      <c r="A161" s="59">
        <v>365</v>
      </c>
      <c r="B161" s="60" t="s">
        <v>276</v>
      </c>
      <c r="C161" s="61"/>
    </row>
    <row r="162" spans="1:3" hidden="1" x14ac:dyDescent="0.25">
      <c r="A162" s="59">
        <v>366</v>
      </c>
      <c r="B162" s="60" t="s">
        <v>277</v>
      </c>
      <c r="C162" s="61"/>
    </row>
    <row r="163" spans="1:3" hidden="1" x14ac:dyDescent="0.25">
      <c r="A163" s="59">
        <v>369</v>
      </c>
      <c r="B163" s="60" t="s">
        <v>278</v>
      </c>
      <c r="C163" s="61"/>
    </row>
    <row r="164" spans="1:3" x14ac:dyDescent="0.25">
      <c r="A164" s="56">
        <v>3700</v>
      </c>
      <c r="B164" s="57" t="s">
        <v>279</v>
      </c>
      <c r="C164" s="93">
        <f>+C165+C166+C167+C168+C169+C170+C171+C172+C173</f>
        <v>9550</v>
      </c>
    </row>
    <row r="165" spans="1:3" hidden="1" x14ac:dyDescent="0.25">
      <c r="A165" s="59">
        <v>371</v>
      </c>
      <c r="B165" s="60" t="s">
        <v>280</v>
      </c>
      <c r="C165" s="61"/>
    </row>
    <row r="166" spans="1:3" x14ac:dyDescent="0.25">
      <c r="A166" s="59">
        <v>372</v>
      </c>
      <c r="B166" s="60" t="s">
        <v>281</v>
      </c>
      <c r="C166" s="94">
        <v>2050</v>
      </c>
    </row>
    <row r="167" spans="1:3" hidden="1" x14ac:dyDescent="0.25">
      <c r="A167" s="59">
        <v>373</v>
      </c>
      <c r="B167" s="60" t="s">
        <v>282</v>
      </c>
      <c r="C167" s="61"/>
    </row>
    <row r="168" spans="1:3" hidden="1" x14ac:dyDescent="0.25">
      <c r="A168" s="59">
        <v>374</v>
      </c>
      <c r="B168" s="60" t="s">
        <v>283</v>
      </c>
      <c r="C168" s="61"/>
    </row>
    <row r="169" spans="1:3" x14ac:dyDescent="0.25">
      <c r="A169" s="59">
        <v>375</v>
      </c>
      <c r="B169" s="60" t="s">
        <v>284</v>
      </c>
      <c r="C169" s="94">
        <v>1500</v>
      </c>
    </row>
    <row r="170" spans="1:3" hidden="1" x14ac:dyDescent="0.25">
      <c r="A170" s="59">
        <v>376</v>
      </c>
      <c r="B170" s="60" t="s">
        <v>285</v>
      </c>
      <c r="C170" s="61"/>
    </row>
    <row r="171" spans="1:3" hidden="1" x14ac:dyDescent="0.25">
      <c r="A171" s="59">
        <v>377</v>
      </c>
      <c r="B171" s="60" t="s">
        <v>286</v>
      </c>
      <c r="C171" s="61"/>
    </row>
    <row r="172" spans="1:3" hidden="1" x14ac:dyDescent="0.25">
      <c r="A172" s="59">
        <v>378</v>
      </c>
      <c r="B172" s="60" t="s">
        <v>287</v>
      </c>
      <c r="C172" s="61"/>
    </row>
    <row r="173" spans="1:3" x14ac:dyDescent="0.25">
      <c r="A173" s="59">
        <v>379</v>
      </c>
      <c r="B173" s="60" t="s">
        <v>24</v>
      </c>
      <c r="C173" s="94">
        <v>6000</v>
      </c>
    </row>
    <row r="174" spans="1:3" x14ac:dyDescent="0.25">
      <c r="A174" s="56">
        <v>3800</v>
      </c>
      <c r="B174" s="57" t="s">
        <v>288</v>
      </c>
      <c r="C174" s="93">
        <f>+C175+C176+C177+C178+C179</f>
        <v>42000</v>
      </c>
    </row>
    <row r="175" spans="1:3" hidden="1" x14ac:dyDescent="0.25">
      <c r="A175" s="59">
        <v>381</v>
      </c>
      <c r="B175" s="60" t="s">
        <v>289</v>
      </c>
      <c r="C175" s="61"/>
    </row>
    <row r="176" spans="1:3" x14ac:dyDescent="0.25">
      <c r="A176" s="59">
        <v>382</v>
      </c>
      <c r="B176" s="60" t="s">
        <v>25</v>
      </c>
      <c r="C176" s="94">
        <v>42000</v>
      </c>
    </row>
    <row r="177" spans="1:3" hidden="1" x14ac:dyDescent="0.25">
      <c r="A177" s="59">
        <v>383</v>
      </c>
      <c r="B177" s="60" t="s">
        <v>290</v>
      </c>
      <c r="C177" s="61"/>
    </row>
    <row r="178" spans="1:3" hidden="1" x14ac:dyDescent="0.25">
      <c r="A178" s="59">
        <v>384</v>
      </c>
      <c r="B178" s="60" t="s">
        <v>291</v>
      </c>
      <c r="C178" s="61"/>
    </row>
    <row r="179" spans="1:3" hidden="1" x14ac:dyDescent="0.25">
      <c r="A179" s="59">
        <v>385</v>
      </c>
      <c r="B179" s="60" t="s">
        <v>292</v>
      </c>
      <c r="C179" s="61"/>
    </row>
    <row r="180" spans="1:3" x14ac:dyDescent="0.25">
      <c r="A180" s="56">
        <v>3900</v>
      </c>
      <c r="B180" s="57" t="s">
        <v>293</v>
      </c>
      <c r="C180" s="93">
        <f>+C181+C182+C183+C184+C185+C186+C187+C188+C189</f>
        <v>100000</v>
      </c>
    </row>
    <row r="181" spans="1:3" x14ac:dyDescent="0.25">
      <c r="A181" s="59">
        <v>391</v>
      </c>
      <c r="B181" s="60" t="s">
        <v>26</v>
      </c>
      <c r="C181" s="94">
        <v>5000</v>
      </c>
    </row>
    <row r="182" spans="1:3" x14ac:dyDescent="0.25">
      <c r="A182" s="59">
        <v>392</v>
      </c>
      <c r="B182" s="60" t="s">
        <v>27</v>
      </c>
      <c r="C182" s="94">
        <v>14000</v>
      </c>
    </row>
    <row r="183" spans="1:3" hidden="1" x14ac:dyDescent="0.25">
      <c r="A183" s="59">
        <v>393</v>
      </c>
      <c r="B183" s="60" t="s">
        <v>294</v>
      </c>
      <c r="C183" s="61"/>
    </row>
    <row r="184" spans="1:3" hidden="1" x14ac:dyDescent="0.25">
      <c r="A184" s="59">
        <v>394</v>
      </c>
      <c r="B184" s="60" t="s">
        <v>295</v>
      </c>
      <c r="C184" s="61"/>
    </row>
    <row r="185" spans="1:3" x14ac:dyDescent="0.25">
      <c r="A185" s="59">
        <v>395</v>
      </c>
      <c r="B185" s="60" t="s">
        <v>28</v>
      </c>
      <c r="C185" s="94">
        <v>10000</v>
      </c>
    </row>
    <row r="186" spans="1:3" hidden="1" x14ac:dyDescent="0.25">
      <c r="A186" s="59">
        <v>396</v>
      </c>
      <c r="B186" s="60" t="s">
        <v>296</v>
      </c>
      <c r="C186" s="61"/>
    </row>
    <row r="187" spans="1:3" hidden="1" x14ac:dyDescent="0.25">
      <c r="A187" s="59">
        <v>397</v>
      </c>
      <c r="B187" s="60" t="s">
        <v>297</v>
      </c>
      <c r="C187" s="61"/>
    </row>
    <row r="188" spans="1:3" x14ac:dyDescent="0.25">
      <c r="A188" s="59">
        <v>398</v>
      </c>
      <c r="B188" s="60" t="s">
        <v>298</v>
      </c>
      <c r="C188" s="94">
        <v>71000</v>
      </c>
    </row>
    <row r="189" spans="1:3" hidden="1" x14ac:dyDescent="0.25">
      <c r="A189" s="59">
        <v>399</v>
      </c>
      <c r="B189" s="60" t="s">
        <v>299</v>
      </c>
      <c r="C189" s="61"/>
    </row>
    <row r="190" spans="1:3" hidden="1" x14ac:dyDescent="0.25">
      <c r="A190" s="62">
        <v>4000</v>
      </c>
      <c r="B190" s="63" t="s">
        <v>300</v>
      </c>
      <c r="C190" s="64"/>
    </row>
    <row r="191" spans="1:3" hidden="1" x14ac:dyDescent="0.25">
      <c r="A191" s="56">
        <v>4100</v>
      </c>
      <c r="B191" s="57" t="s">
        <v>301</v>
      </c>
      <c r="C191" s="58"/>
    </row>
    <row r="192" spans="1:3" hidden="1" x14ac:dyDescent="0.25">
      <c r="A192" s="59">
        <v>411</v>
      </c>
      <c r="B192" s="60" t="s">
        <v>302</v>
      </c>
      <c r="C192" s="61"/>
    </row>
    <row r="193" spans="1:3" hidden="1" x14ac:dyDescent="0.25">
      <c r="A193" s="59">
        <v>412</v>
      </c>
      <c r="B193" s="60" t="s">
        <v>303</v>
      </c>
      <c r="C193" s="61"/>
    </row>
    <row r="194" spans="1:3" hidden="1" x14ac:dyDescent="0.25">
      <c r="A194" s="59">
        <v>413</v>
      </c>
      <c r="B194" s="60" t="s">
        <v>304</v>
      </c>
      <c r="C194" s="61"/>
    </row>
    <row r="195" spans="1:3" hidden="1" x14ac:dyDescent="0.25">
      <c r="A195" s="59">
        <v>414</v>
      </c>
      <c r="B195" s="60" t="s">
        <v>305</v>
      </c>
      <c r="C195" s="61"/>
    </row>
    <row r="196" spans="1:3" hidden="1" x14ac:dyDescent="0.25">
      <c r="A196" s="59">
        <v>415</v>
      </c>
      <c r="B196" s="60" t="s">
        <v>306</v>
      </c>
      <c r="C196" s="61"/>
    </row>
    <row r="197" spans="1:3" hidden="1" x14ac:dyDescent="0.25">
      <c r="A197" s="59">
        <v>416</v>
      </c>
      <c r="B197" s="60" t="s">
        <v>307</v>
      </c>
      <c r="C197" s="61"/>
    </row>
    <row r="198" spans="1:3" hidden="1" x14ac:dyDescent="0.25">
      <c r="A198" s="59">
        <v>417</v>
      </c>
      <c r="B198" s="60" t="s">
        <v>308</v>
      </c>
      <c r="C198" s="61"/>
    </row>
    <row r="199" spans="1:3" hidden="1" x14ac:dyDescent="0.25">
      <c r="A199" s="59">
        <v>418</v>
      </c>
      <c r="B199" s="60" t="s">
        <v>309</v>
      </c>
      <c r="C199" s="61"/>
    </row>
    <row r="200" spans="1:3" hidden="1" x14ac:dyDescent="0.25">
      <c r="A200" s="59">
        <v>419</v>
      </c>
      <c r="B200" s="60" t="s">
        <v>310</v>
      </c>
      <c r="C200" s="61"/>
    </row>
    <row r="201" spans="1:3" hidden="1" x14ac:dyDescent="0.25">
      <c r="A201" s="56">
        <v>4200</v>
      </c>
      <c r="B201" s="57" t="s">
        <v>311</v>
      </c>
      <c r="C201" s="58"/>
    </row>
    <row r="202" spans="1:3" hidden="1" x14ac:dyDescent="0.25">
      <c r="A202" s="59">
        <v>421</v>
      </c>
      <c r="B202" s="60" t="s">
        <v>312</v>
      </c>
      <c r="C202" s="61"/>
    </row>
    <row r="203" spans="1:3" hidden="1" x14ac:dyDescent="0.25">
      <c r="A203" s="59">
        <v>422</v>
      </c>
      <c r="B203" s="60" t="s">
        <v>313</v>
      </c>
      <c r="C203" s="61"/>
    </row>
    <row r="204" spans="1:3" hidden="1" x14ac:dyDescent="0.25">
      <c r="A204" s="59">
        <v>423</v>
      </c>
      <c r="B204" s="60" t="s">
        <v>314</v>
      </c>
      <c r="C204" s="61"/>
    </row>
    <row r="205" spans="1:3" hidden="1" x14ac:dyDescent="0.25">
      <c r="A205" s="59">
        <v>424</v>
      </c>
      <c r="B205" s="60" t="s">
        <v>315</v>
      </c>
      <c r="C205" s="61"/>
    </row>
    <row r="206" spans="1:3" hidden="1" x14ac:dyDescent="0.25">
      <c r="A206" s="59">
        <v>425</v>
      </c>
      <c r="B206" s="60" t="s">
        <v>316</v>
      </c>
      <c r="C206" s="61"/>
    </row>
    <row r="207" spans="1:3" hidden="1" x14ac:dyDescent="0.25">
      <c r="A207" s="56">
        <v>4300</v>
      </c>
      <c r="B207" s="57" t="s">
        <v>317</v>
      </c>
      <c r="C207" s="58"/>
    </row>
    <row r="208" spans="1:3" hidden="1" x14ac:dyDescent="0.25">
      <c r="A208" s="59">
        <v>431</v>
      </c>
      <c r="B208" s="60" t="s">
        <v>318</v>
      </c>
      <c r="C208" s="61"/>
    </row>
    <row r="209" spans="1:3" hidden="1" x14ac:dyDescent="0.25">
      <c r="A209" s="59">
        <v>432</v>
      </c>
      <c r="B209" s="60" t="s">
        <v>319</v>
      </c>
      <c r="C209" s="61"/>
    </row>
    <row r="210" spans="1:3" hidden="1" x14ac:dyDescent="0.25">
      <c r="A210" s="59">
        <v>433</v>
      </c>
      <c r="B210" s="60" t="s">
        <v>320</v>
      </c>
      <c r="C210" s="61"/>
    </row>
    <row r="211" spans="1:3" hidden="1" x14ac:dyDescent="0.25">
      <c r="A211" s="59">
        <v>434</v>
      </c>
      <c r="B211" s="60" t="s">
        <v>321</v>
      </c>
      <c r="C211" s="61"/>
    </row>
    <row r="212" spans="1:3" hidden="1" x14ac:dyDescent="0.25">
      <c r="A212" s="59">
        <v>435</v>
      </c>
      <c r="B212" s="60" t="s">
        <v>322</v>
      </c>
      <c r="C212" s="61"/>
    </row>
    <row r="213" spans="1:3" hidden="1" x14ac:dyDescent="0.25">
      <c r="A213" s="59">
        <v>436</v>
      </c>
      <c r="B213" s="60" t="s">
        <v>323</v>
      </c>
      <c r="C213" s="61"/>
    </row>
    <row r="214" spans="1:3" hidden="1" x14ac:dyDescent="0.25">
      <c r="A214" s="59">
        <v>437</v>
      </c>
      <c r="B214" s="60" t="s">
        <v>324</v>
      </c>
      <c r="C214" s="61"/>
    </row>
    <row r="215" spans="1:3" hidden="1" x14ac:dyDescent="0.25">
      <c r="A215" s="59">
        <v>438</v>
      </c>
      <c r="B215" s="60" t="s">
        <v>325</v>
      </c>
      <c r="C215" s="61"/>
    </row>
    <row r="216" spans="1:3" hidden="1" x14ac:dyDescent="0.25">
      <c r="A216" s="59">
        <v>439</v>
      </c>
      <c r="B216" s="60" t="s">
        <v>326</v>
      </c>
      <c r="C216" s="61"/>
    </row>
    <row r="217" spans="1:3" hidden="1" x14ac:dyDescent="0.25">
      <c r="A217" s="56">
        <v>4400</v>
      </c>
      <c r="B217" s="57" t="s">
        <v>327</v>
      </c>
      <c r="C217" s="58"/>
    </row>
    <row r="218" spans="1:3" hidden="1" x14ac:dyDescent="0.25">
      <c r="A218" s="59">
        <v>441</v>
      </c>
      <c r="B218" s="60" t="s">
        <v>328</v>
      </c>
      <c r="C218" s="61"/>
    </row>
    <row r="219" spans="1:3" hidden="1" x14ac:dyDescent="0.25">
      <c r="A219" s="59">
        <v>442</v>
      </c>
      <c r="B219" s="60" t="s">
        <v>329</v>
      </c>
      <c r="C219" s="61"/>
    </row>
    <row r="220" spans="1:3" hidden="1" x14ac:dyDescent="0.25">
      <c r="A220" s="59">
        <v>443</v>
      </c>
      <c r="B220" s="60" t="s">
        <v>330</v>
      </c>
      <c r="C220" s="61"/>
    </row>
    <row r="221" spans="1:3" hidden="1" x14ac:dyDescent="0.25">
      <c r="A221" s="59">
        <v>444</v>
      </c>
      <c r="B221" s="60" t="s">
        <v>331</v>
      </c>
      <c r="C221" s="61"/>
    </row>
    <row r="222" spans="1:3" hidden="1" x14ac:dyDescent="0.25">
      <c r="A222" s="59">
        <v>445</v>
      </c>
      <c r="B222" s="60" t="s">
        <v>332</v>
      </c>
      <c r="C222" s="61"/>
    </row>
    <row r="223" spans="1:3" hidden="1" x14ac:dyDescent="0.25">
      <c r="A223" s="59">
        <v>446</v>
      </c>
      <c r="B223" s="60" t="s">
        <v>333</v>
      </c>
      <c r="C223" s="61"/>
    </row>
    <row r="224" spans="1:3" hidden="1" x14ac:dyDescent="0.25">
      <c r="A224" s="59">
        <v>447</v>
      </c>
      <c r="B224" s="60" t="s">
        <v>334</v>
      </c>
      <c r="C224" s="61"/>
    </row>
    <row r="225" spans="1:3" hidden="1" x14ac:dyDescent="0.25">
      <c r="A225" s="59">
        <v>448</v>
      </c>
      <c r="B225" s="60" t="s">
        <v>335</v>
      </c>
      <c r="C225" s="61"/>
    </row>
    <row r="226" spans="1:3" hidden="1" x14ac:dyDescent="0.25">
      <c r="A226" s="56">
        <v>4500</v>
      </c>
      <c r="B226" s="57" t="s">
        <v>336</v>
      </c>
      <c r="C226" s="58"/>
    </row>
    <row r="227" spans="1:3" hidden="1" x14ac:dyDescent="0.25">
      <c r="A227" s="59">
        <v>451</v>
      </c>
      <c r="B227" s="60" t="s">
        <v>337</v>
      </c>
      <c r="C227" s="61"/>
    </row>
    <row r="228" spans="1:3" hidden="1" x14ac:dyDescent="0.25">
      <c r="A228" s="59">
        <v>452</v>
      </c>
      <c r="B228" s="60" t="s">
        <v>338</v>
      </c>
      <c r="C228" s="61"/>
    </row>
    <row r="229" spans="1:3" hidden="1" x14ac:dyDescent="0.25">
      <c r="A229" s="59">
        <v>459</v>
      </c>
      <c r="B229" s="60" t="s">
        <v>339</v>
      </c>
      <c r="C229" s="61"/>
    </row>
    <row r="230" spans="1:3" hidden="1" x14ac:dyDescent="0.25">
      <c r="A230" s="56">
        <v>4600</v>
      </c>
      <c r="B230" s="57" t="s">
        <v>340</v>
      </c>
      <c r="C230" s="58"/>
    </row>
    <row r="231" spans="1:3" hidden="1" x14ac:dyDescent="0.25">
      <c r="A231" s="59">
        <v>461</v>
      </c>
      <c r="B231" s="60" t="s">
        <v>341</v>
      </c>
      <c r="C231" s="61"/>
    </row>
    <row r="232" spans="1:3" hidden="1" x14ac:dyDescent="0.25">
      <c r="A232" s="59">
        <v>462</v>
      </c>
      <c r="B232" s="60" t="s">
        <v>342</v>
      </c>
      <c r="C232" s="61"/>
    </row>
    <row r="233" spans="1:3" hidden="1" x14ac:dyDescent="0.25">
      <c r="A233" s="59">
        <v>463</v>
      </c>
      <c r="B233" s="60" t="s">
        <v>343</v>
      </c>
      <c r="C233" s="61"/>
    </row>
    <row r="234" spans="1:3" hidden="1" x14ac:dyDescent="0.25">
      <c r="A234" s="59">
        <v>464</v>
      </c>
      <c r="B234" s="60" t="s">
        <v>344</v>
      </c>
      <c r="C234" s="61"/>
    </row>
    <row r="235" spans="1:3" hidden="1" x14ac:dyDescent="0.25">
      <c r="A235" s="59">
        <v>465</v>
      </c>
      <c r="B235" s="60" t="s">
        <v>345</v>
      </c>
      <c r="C235" s="61"/>
    </row>
    <row r="236" spans="1:3" hidden="1" x14ac:dyDescent="0.25">
      <c r="A236" s="59">
        <v>466</v>
      </c>
      <c r="B236" s="60" t="s">
        <v>346</v>
      </c>
      <c r="C236" s="61"/>
    </row>
    <row r="237" spans="1:3" hidden="1" x14ac:dyDescent="0.25">
      <c r="A237" s="59">
        <v>469</v>
      </c>
      <c r="B237" s="60" t="s">
        <v>347</v>
      </c>
      <c r="C237" s="61"/>
    </row>
    <row r="238" spans="1:3" hidden="1" x14ac:dyDescent="0.25">
      <c r="A238" s="56">
        <v>4700</v>
      </c>
      <c r="B238" s="57" t="s">
        <v>348</v>
      </c>
      <c r="C238" s="58"/>
    </row>
    <row r="239" spans="1:3" hidden="1" x14ac:dyDescent="0.25">
      <c r="A239" s="59">
        <v>471</v>
      </c>
      <c r="B239" s="60" t="s">
        <v>349</v>
      </c>
      <c r="C239" s="61"/>
    </row>
    <row r="240" spans="1:3" hidden="1" x14ac:dyDescent="0.25">
      <c r="A240" s="56">
        <v>4800</v>
      </c>
      <c r="B240" s="57" t="s">
        <v>350</v>
      </c>
      <c r="C240" s="58"/>
    </row>
    <row r="241" spans="1:3" hidden="1" x14ac:dyDescent="0.25">
      <c r="A241" s="59">
        <v>481</v>
      </c>
      <c r="B241" s="60" t="s">
        <v>351</v>
      </c>
      <c r="C241" s="61"/>
    </row>
    <row r="242" spans="1:3" hidden="1" x14ac:dyDescent="0.25">
      <c r="A242" s="59">
        <v>482</v>
      </c>
      <c r="B242" s="60" t="s">
        <v>352</v>
      </c>
      <c r="C242" s="61"/>
    </row>
    <row r="243" spans="1:3" hidden="1" x14ac:dyDescent="0.25">
      <c r="A243" s="59">
        <v>483</v>
      </c>
      <c r="B243" s="60" t="s">
        <v>353</v>
      </c>
      <c r="C243" s="61"/>
    </row>
    <row r="244" spans="1:3" hidden="1" x14ac:dyDescent="0.25">
      <c r="A244" s="59">
        <v>484</v>
      </c>
      <c r="B244" s="60" t="s">
        <v>354</v>
      </c>
      <c r="C244" s="61"/>
    </row>
    <row r="245" spans="1:3" hidden="1" x14ac:dyDescent="0.25">
      <c r="A245" s="59">
        <v>485</v>
      </c>
      <c r="B245" s="60" t="s">
        <v>355</v>
      </c>
      <c r="C245" s="61"/>
    </row>
    <row r="246" spans="1:3" hidden="1" x14ac:dyDescent="0.25">
      <c r="A246" s="56">
        <v>4900</v>
      </c>
      <c r="B246" s="57" t="s">
        <v>356</v>
      </c>
      <c r="C246" s="58"/>
    </row>
    <row r="247" spans="1:3" hidden="1" x14ac:dyDescent="0.25">
      <c r="A247" s="59">
        <v>491</v>
      </c>
      <c r="B247" s="60" t="s">
        <v>357</v>
      </c>
      <c r="C247" s="61"/>
    </row>
    <row r="248" spans="1:3" hidden="1" x14ac:dyDescent="0.25">
      <c r="A248" s="59">
        <v>492</v>
      </c>
      <c r="B248" s="60" t="s">
        <v>358</v>
      </c>
      <c r="C248" s="61"/>
    </row>
    <row r="249" spans="1:3" hidden="1" x14ac:dyDescent="0.25">
      <c r="A249" s="59">
        <v>493</v>
      </c>
      <c r="B249" s="60" t="s">
        <v>359</v>
      </c>
      <c r="C249" s="61"/>
    </row>
    <row r="250" spans="1:3" x14ac:dyDescent="0.25">
      <c r="A250" s="62">
        <v>5000</v>
      </c>
      <c r="B250" s="63" t="s">
        <v>29</v>
      </c>
      <c r="C250" s="95">
        <f>+C251+C275</f>
        <v>34000</v>
      </c>
    </row>
    <row r="251" spans="1:3" x14ac:dyDescent="0.25">
      <c r="A251" s="56">
        <v>5100</v>
      </c>
      <c r="B251" s="57" t="s">
        <v>360</v>
      </c>
      <c r="C251" s="93">
        <f>+C252+C253+C254+C255+C256+C257</f>
        <v>25000</v>
      </c>
    </row>
    <row r="252" spans="1:3" hidden="1" x14ac:dyDescent="0.25">
      <c r="A252" s="59">
        <v>511</v>
      </c>
      <c r="B252" s="60" t="s">
        <v>361</v>
      </c>
      <c r="C252" s="61"/>
    </row>
    <row r="253" spans="1:3" hidden="1" x14ac:dyDescent="0.25">
      <c r="A253" s="59">
        <v>512</v>
      </c>
      <c r="B253" s="60" t="s">
        <v>362</v>
      </c>
      <c r="C253" s="61"/>
    </row>
    <row r="254" spans="1:3" hidden="1" x14ac:dyDescent="0.25">
      <c r="A254" s="59">
        <v>513</v>
      </c>
      <c r="B254" s="60" t="s">
        <v>363</v>
      </c>
      <c r="C254" s="61"/>
    </row>
    <row r="255" spans="1:3" hidden="1" x14ac:dyDescent="0.25">
      <c r="A255" s="59">
        <v>514</v>
      </c>
      <c r="B255" s="60" t="s">
        <v>364</v>
      </c>
      <c r="C255" s="61"/>
    </row>
    <row r="256" spans="1:3" x14ac:dyDescent="0.25">
      <c r="A256" s="59">
        <v>515</v>
      </c>
      <c r="B256" s="60" t="s">
        <v>365</v>
      </c>
      <c r="C256" s="94">
        <v>25000</v>
      </c>
    </row>
    <row r="257" spans="1:3" hidden="1" x14ac:dyDescent="0.25">
      <c r="A257" s="59">
        <v>519</v>
      </c>
      <c r="B257" s="60" t="s">
        <v>366</v>
      </c>
      <c r="C257" s="61"/>
    </row>
    <row r="258" spans="1:3" hidden="1" x14ac:dyDescent="0.25">
      <c r="A258" s="56">
        <v>5200</v>
      </c>
      <c r="B258" s="57" t="s">
        <v>367</v>
      </c>
      <c r="C258" s="58"/>
    </row>
    <row r="259" spans="1:3" hidden="1" x14ac:dyDescent="0.25">
      <c r="A259" s="59">
        <v>521</v>
      </c>
      <c r="B259" s="60" t="s">
        <v>368</v>
      </c>
      <c r="C259" s="61"/>
    </row>
    <row r="260" spans="1:3" hidden="1" x14ac:dyDescent="0.25">
      <c r="A260" s="59">
        <v>522</v>
      </c>
      <c r="B260" s="60" t="s">
        <v>369</v>
      </c>
      <c r="C260" s="61"/>
    </row>
    <row r="261" spans="1:3" hidden="1" x14ac:dyDescent="0.25">
      <c r="A261" s="59">
        <v>523</v>
      </c>
      <c r="B261" s="60" t="s">
        <v>370</v>
      </c>
      <c r="C261" s="61"/>
    </row>
    <row r="262" spans="1:3" hidden="1" x14ac:dyDescent="0.25">
      <c r="A262" s="59">
        <v>529</v>
      </c>
      <c r="B262" s="60" t="s">
        <v>371</v>
      </c>
      <c r="C262" s="61"/>
    </row>
    <row r="263" spans="1:3" hidden="1" x14ac:dyDescent="0.25">
      <c r="A263" s="56">
        <v>5300</v>
      </c>
      <c r="B263" s="57" t="s">
        <v>372</v>
      </c>
      <c r="C263" s="58"/>
    </row>
    <row r="264" spans="1:3" hidden="1" x14ac:dyDescent="0.25">
      <c r="A264" s="59">
        <v>531</v>
      </c>
      <c r="B264" s="60" t="s">
        <v>373</v>
      </c>
      <c r="C264" s="61"/>
    </row>
    <row r="265" spans="1:3" hidden="1" x14ac:dyDescent="0.25">
      <c r="A265" s="59">
        <v>532</v>
      </c>
      <c r="B265" s="60" t="s">
        <v>374</v>
      </c>
      <c r="C265" s="61"/>
    </row>
    <row r="266" spans="1:3" hidden="1" x14ac:dyDescent="0.25">
      <c r="A266" s="56">
        <v>5400</v>
      </c>
      <c r="B266" s="57" t="s">
        <v>375</v>
      </c>
      <c r="C266" s="58"/>
    </row>
    <row r="267" spans="1:3" hidden="1" x14ac:dyDescent="0.25">
      <c r="A267" s="59">
        <v>541</v>
      </c>
      <c r="B267" s="60" t="s">
        <v>376</v>
      </c>
      <c r="C267" s="61"/>
    </row>
    <row r="268" spans="1:3" hidden="1" x14ac:dyDescent="0.25">
      <c r="A268" s="59">
        <v>542</v>
      </c>
      <c r="B268" s="60" t="s">
        <v>377</v>
      </c>
      <c r="C268" s="61"/>
    </row>
    <row r="269" spans="1:3" hidden="1" x14ac:dyDescent="0.25">
      <c r="A269" s="59">
        <v>543</v>
      </c>
      <c r="B269" s="60" t="s">
        <v>378</v>
      </c>
      <c r="C269" s="61"/>
    </row>
    <row r="270" spans="1:3" hidden="1" x14ac:dyDescent="0.25">
      <c r="A270" s="59">
        <v>544</v>
      </c>
      <c r="B270" s="60" t="s">
        <v>379</v>
      </c>
      <c r="C270" s="61"/>
    </row>
    <row r="271" spans="1:3" hidden="1" x14ac:dyDescent="0.25">
      <c r="A271" s="59">
        <v>545</v>
      </c>
      <c r="B271" s="60" t="s">
        <v>380</v>
      </c>
      <c r="C271" s="61"/>
    </row>
    <row r="272" spans="1:3" hidden="1" x14ac:dyDescent="0.25">
      <c r="A272" s="59">
        <v>549</v>
      </c>
      <c r="B272" s="60" t="s">
        <v>381</v>
      </c>
      <c r="C272" s="61"/>
    </row>
    <row r="273" spans="1:3" hidden="1" x14ac:dyDescent="0.25">
      <c r="A273" s="56">
        <v>5500</v>
      </c>
      <c r="B273" s="57" t="s">
        <v>382</v>
      </c>
      <c r="C273" s="58"/>
    </row>
    <row r="274" spans="1:3" hidden="1" x14ac:dyDescent="0.25">
      <c r="A274" s="59">
        <v>551</v>
      </c>
      <c r="B274" s="60" t="s">
        <v>383</v>
      </c>
      <c r="C274" s="61"/>
    </row>
    <row r="275" spans="1:3" x14ac:dyDescent="0.25">
      <c r="A275" s="56">
        <v>5600</v>
      </c>
      <c r="B275" s="57" t="s">
        <v>384</v>
      </c>
      <c r="C275" s="93">
        <f>+C276+C277+C278+C279+C280+C281+C282+C283</f>
        <v>9000</v>
      </c>
    </row>
    <row r="276" spans="1:3" hidden="1" x14ac:dyDescent="0.25">
      <c r="A276" s="59">
        <v>561</v>
      </c>
      <c r="B276" s="60" t="s">
        <v>385</v>
      </c>
      <c r="C276" s="61"/>
    </row>
    <row r="277" spans="1:3" hidden="1" x14ac:dyDescent="0.25">
      <c r="A277" s="59">
        <v>562</v>
      </c>
      <c r="B277" s="60" t="s">
        <v>386</v>
      </c>
      <c r="C277" s="61"/>
    </row>
    <row r="278" spans="1:3" hidden="1" x14ac:dyDescent="0.25">
      <c r="A278" s="59">
        <v>563</v>
      </c>
      <c r="B278" s="60" t="s">
        <v>387</v>
      </c>
      <c r="C278" s="61"/>
    </row>
    <row r="279" spans="1:3" hidden="1" x14ac:dyDescent="0.25">
      <c r="A279" s="59">
        <v>564</v>
      </c>
      <c r="B279" s="60" t="s">
        <v>388</v>
      </c>
      <c r="C279" s="61"/>
    </row>
    <row r="280" spans="1:3" hidden="1" x14ac:dyDescent="0.25">
      <c r="A280" s="59">
        <v>565</v>
      </c>
      <c r="B280" s="60" t="s">
        <v>389</v>
      </c>
      <c r="C280" s="61"/>
    </row>
    <row r="281" spans="1:3" hidden="1" x14ac:dyDescent="0.25">
      <c r="A281" s="59">
        <v>566</v>
      </c>
      <c r="B281" s="60" t="s">
        <v>390</v>
      </c>
      <c r="C281" s="61"/>
    </row>
    <row r="282" spans="1:3" x14ac:dyDescent="0.25">
      <c r="A282" s="59">
        <v>567</v>
      </c>
      <c r="B282" s="60" t="s">
        <v>391</v>
      </c>
      <c r="C282" s="94">
        <v>9000</v>
      </c>
    </row>
    <row r="283" spans="1:3" hidden="1" x14ac:dyDescent="0.25">
      <c r="A283" s="59">
        <v>569</v>
      </c>
      <c r="B283" s="60" t="s">
        <v>392</v>
      </c>
      <c r="C283" s="61"/>
    </row>
    <row r="284" spans="1:3" hidden="1" x14ac:dyDescent="0.25">
      <c r="A284" s="56">
        <v>5700</v>
      </c>
      <c r="B284" s="57" t="s">
        <v>393</v>
      </c>
      <c r="C284" s="58"/>
    </row>
    <row r="285" spans="1:3" hidden="1" x14ac:dyDescent="0.25">
      <c r="A285" s="59">
        <v>571</v>
      </c>
      <c r="B285" s="60" t="s">
        <v>394</v>
      </c>
      <c r="C285" s="61"/>
    </row>
    <row r="286" spans="1:3" hidden="1" x14ac:dyDescent="0.25">
      <c r="A286" s="59">
        <v>572</v>
      </c>
      <c r="B286" s="60" t="s">
        <v>395</v>
      </c>
      <c r="C286" s="61"/>
    </row>
    <row r="287" spans="1:3" hidden="1" x14ac:dyDescent="0.25">
      <c r="A287" s="59">
        <v>573</v>
      </c>
      <c r="B287" s="60" t="s">
        <v>396</v>
      </c>
      <c r="C287" s="61"/>
    </row>
    <row r="288" spans="1:3" hidden="1" x14ac:dyDescent="0.25">
      <c r="A288" s="59">
        <v>574</v>
      </c>
      <c r="B288" s="60" t="s">
        <v>397</v>
      </c>
      <c r="C288" s="61"/>
    </row>
    <row r="289" spans="1:3" hidden="1" x14ac:dyDescent="0.25">
      <c r="A289" s="59">
        <v>575</v>
      </c>
      <c r="B289" s="60" t="s">
        <v>398</v>
      </c>
      <c r="C289" s="61"/>
    </row>
    <row r="290" spans="1:3" hidden="1" x14ac:dyDescent="0.25">
      <c r="A290" s="59">
        <v>576</v>
      </c>
      <c r="B290" s="60" t="s">
        <v>399</v>
      </c>
      <c r="C290" s="61"/>
    </row>
    <row r="291" spans="1:3" hidden="1" x14ac:dyDescent="0.25">
      <c r="A291" s="59">
        <v>577</v>
      </c>
      <c r="B291" s="60" t="s">
        <v>400</v>
      </c>
      <c r="C291" s="61"/>
    </row>
    <row r="292" spans="1:3" hidden="1" x14ac:dyDescent="0.25">
      <c r="A292" s="59">
        <v>578</v>
      </c>
      <c r="B292" s="60" t="s">
        <v>401</v>
      </c>
      <c r="C292" s="61"/>
    </row>
    <row r="293" spans="1:3" hidden="1" x14ac:dyDescent="0.25">
      <c r="A293" s="59">
        <v>579</v>
      </c>
      <c r="B293" s="60" t="s">
        <v>402</v>
      </c>
      <c r="C293" s="61"/>
    </row>
    <row r="294" spans="1:3" hidden="1" x14ac:dyDescent="0.25">
      <c r="A294" s="56">
        <v>5800</v>
      </c>
      <c r="B294" s="57" t="s">
        <v>403</v>
      </c>
      <c r="C294" s="58"/>
    </row>
    <row r="295" spans="1:3" hidden="1" x14ac:dyDescent="0.25">
      <c r="A295" s="59">
        <v>581</v>
      </c>
      <c r="B295" s="60" t="s">
        <v>404</v>
      </c>
      <c r="C295" s="61"/>
    </row>
    <row r="296" spans="1:3" hidden="1" x14ac:dyDescent="0.25">
      <c r="A296" s="59">
        <v>582</v>
      </c>
      <c r="B296" s="60" t="s">
        <v>405</v>
      </c>
      <c r="C296" s="61"/>
    </row>
    <row r="297" spans="1:3" hidden="1" x14ac:dyDescent="0.25">
      <c r="A297" s="59">
        <v>583</v>
      </c>
      <c r="B297" s="60" t="s">
        <v>406</v>
      </c>
      <c r="C297" s="61"/>
    </row>
    <row r="298" spans="1:3" hidden="1" x14ac:dyDescent="0.25">
      <c r="A298" s="59">
        <v>589</v>
      </c>
      <c r="B298" s="60" t="s">
        <v>407</v>
      </c>
      <c r="C298" s="61"/>
    </row>
    <row r="299" spans="1:3" hidden="1" x14ac:dyDescent="0.25">
      <c r="A299" s="56">
        <v>5900</v>
      </c>
      <c r="B299" s="57" t="s">
        <v>408</v>
      </c>
      <c r="C299" s="58"/>
    </row>
    <row r="300" spans="1:3" hidden="1" x14ac:dyDescent="0.25">
      <c r="A300" s="59">
        <v>591</v>
      </c>
      <c r="B300" s="60" t="s">
        <v>409</v>
      </c>
      <c r="C300" s="61"/>
    </row>
    <row r="301" spans="1:3" hidden="1" x14ac:dyDescent="0.25">
      <c r="A301" s="59">
        <v>592</v>
      </c>
      <c r="B301" s="60" t="s">
        <v>410</v>
      </c>
      <c r="C301" s="61"/>
    </row>
    <row r="302" spans="1:3" hidden="1" x14ac:dyDescent="0.25">
      <c r="A302" s="59">
        <v>593</v>
      </c>
      <c r="B302" s="60" t="s">
        <v>411</v>
      </c>
      <c r="C302" s="61"/>
    </row>
    <row r="303" spans="1:3" hidden="1" x14ac:dyDescent="0.25">
      <c r="A303" s="59">
        <v>594</v>
      </c>
      <c r="B303" s="60" t="s">
        <v>412</v>
      </c>
      <c r="C303" s="61"/>
    </row>
    <row r="304" spans="1:3" hidden="1" x14ac:dyDescent="0.25">
      <c r="A304" s="59">
        <v>595</v>
      </c>
      <c r="B304" s="60" t="s">
        <v>413</v>
      </c>
      <c r="C304" s="61"/>
    </row>
    <row r="305" spans="1:3" hidden="1" x14ac:dyDescent="0.25">
      <c r="A305" s="59">
        <v>596</v>
      </c>
      <c r="B305" s="60" t="s">
        <v>414</v>
      </c>
      <c r="C305" s="61"/>
    </row>
    <row r="306" spans="1:3" hidden="1" x14ac:dyDescent="0.25">
      <c r="A306" s="59">
        <v>597</v>
      </c>
      <c r="B306" s="60" t="s">
        <v>415</v>
      </c>
      <c r="C306" s="61"/>
    </row>
    <row r="307" spans="1:3" hidden="1" x14ac:dyDescent="0.25">
      <c r="A307" s="59">
        <v>598</v>
      </c>
      <c r="B307" s="60" t="s">
        <v>416</v>
      </c>
      <c r="C307" s="61"/>
    </row>
    <row r="308" spans="1:3" hidden="1" x14ac:dyDescent="0.25">
      <c r="A308" s="59">
        <v>599</v>
      </c>
      <c r="B308" s="60" t="s">
        <v>417</v>
      </c>
      <c r="C308" s="61"/>
    </row>
    <row r="309" spans="1:3" hidden="1" x14ac:dyDescent="0.25">
      <c r="A309" s="62">
        <v>6000</v>
      </c>
      <c r="B309" s="63" t="s">
        <v>418</v>
      </c>
      <c r="C309" s="64"/>
    </row>
    <row r="310" spans="1:3" hidden="1" x14ac:dyDescent="0.25">
      <c r="A310" s="56">
        <v>6100</v>
      </c>
      <c r="B310" s="57" t="s">
        <v>419</v>
      </c>
      <c r="C310" s="58"/>
    </row>
    <row r="311" spans="1:3" hidden="1" x14ac:dyDescent="0.25">
      <c r="A311" s="59">
        <v>611</v>
      </c>
      <c r="B311" s="60" t="s">
        <v>420</v>
      </c>
      <c r="C311" s="61"/>
    </row>
    <row r="312" spans="1:3" hidden="1" x14ac:dyDescent="0.25">
      <c r="A312" s="59">
        <v>612</v>
      </c>
      <c r="B312" s="60" t="s">
        <v>421</v>
      </c>
      <c r="C312" s="61"/>
    </row>
    <row r="313" spans="1:3" hidden="1" x14ac:dyDescent="0.25">
      <c r="A313" s="59">
        <v>613</v>
      </c>
      <c r="B313" s="60" t="s">
        <v>422</v>
      </c>
      <c r="C313" s="61"/>
    </row>
    <row r="314" spans="1:3" hidden="1" x14ac:dyDescent="0.25">
      <c r="A314" s="59">
        <v>614</v>
      </c>
      <c r="B314" s="60" t="s">
        <v>423</v>
      </c>
      <c r="C314" s="61"/>
    </row>
    <row r="315" spans="1:3" hidden="1" x14ac:dyDescent="0.25">
      <c r="A315" s="59">
        <v>615</v>
      </c>
      <c r="B315" s="60" t="s">
        <v>424</v>
      </c>
      <c r="C315" s="61"/>
    </row>
    <row r="316" spans="1:3" hidden="1" x14ac:dyDescent="0.25">
      <c r="A316" s="59">
        <v>616</v>
      </c>
      <c r="B316" s="60" t="s">
        <v>425</v>
      </c>
      <c r="C316" s="61"/>
    </row>
    <row r="317" spans="1:3" hidden="1" x14ac:dyDescent="0.25">
      <c r="A317" s="59">
        <v>617</v>
      </c>
      <c r="B317" s="60" t="s">
        <v>426</v>
      </c>
      <c r="C317" s="61"/>
    </row>
    <row r="318" spans="1:3" hidden="1" x14ac:dyDescent="0.25">
      <c r="A318" s="59">
        <v>619</v>
      </c>
      <c r="B318" s="60" t="s">
        <v>427</v>
      </c>
      <c r="C318" s="61"/>
    </row>
    <row r="319" spans="1:3" hidden="1" x14ac:dyDescent="0.25">
      <c r="A319" s="56">
        <v>6200</v>
      </c>
      <c r="B319" s="57" t="s">
        <v>428</v>
      </c>
      <c r="C319" s="58"/>
    </row>
    <row r="320" spans="1:3" hidden="1" x14ac:dyDescent="0.25">
      <c r="A320" s="59">
        <v>621</v>
      </c>
      <c r="B320" s="60" t="s">
        <v>420</v>
      </c>
      <c r="C320" s="61"/>
    </row>
    <row r="321" spans="1:3" hidden="1" x14ac:dyDescent="0.25">
      <c r="A321" s="59">
        <v>622</v>
      </c>
      <c r="B321" s="60" t="s">
        <v>421</v>
      </c>
      <c r="C321" s="61"/>
    </row>
    <row r="322" spans="1:3" hidden="1" x14ac:dyDescent="0.25">
      <c r="A322" s="59">
        <v>623</v>
      </c>
      <c r="B322" s="60" t="s">
        <v>422</v>
      </c>
      <c r="C322" s="61"/>
    </row>
    <row r="323" spans="1:3" hidden="1" x14ac:dyDescent="0.25">
      <c r="A323" s="59">
        <v>624</v>
      </c>
      <c r="B323" s="60" t="s">
        <v>423</v>
      </c>
      <c r="C323" s="61"/>
    </row>
    <row r="324" spans="1:3" hidden="1" x14ac:dyDescent="0.25">
      <c r="A324" s="59">
        <v>625</v>
      </c>
      <c r="B324" s="60" t="s">
        <v>424</v>
      </c>
      <c r="C324" s="61"/>
    </row>
    <row r="325" spans="1:3" hidden="1" x14ac:dyDescent="0.25">
      <c r="A325" s="59">
        <v>626</v>
      </c>
      <c r="B325" s="60" t="s">
        <v>425</v>
      </c>
      <c r="C325" s="61"/>
    </row>
    <row r="326" spans="1:3" hidden="1" x14ac:dyDescent="0.25">
      <c r="A326" s="59">
        <v>627</v>
      </c>
      <c r="B326" s="60" t="s">
        <v>426</v>
      </c>
      <c r="C326" s="61"/>
    </row>
    <row r="327" spans="1:3" hidden="1" x14ac:dyDescent="0.25">
      <c r="A327" s="59">
        <v>629</v>
      </c>
      <c r="B327" s="60" t="s">
        <v>427</v>
      </c>
      <c r="C327" s="61"/>
    </row>
    <row r="328" spans="1:3" hidden="1" x14ac:dyDescent="0.25">
      <c r="A328" s="56">
        <v>6300</v>
      </c>
      <c r="B328" s="57" t="s">
        <v>429</v>
      </c>
      <c r="C328" s="58"/>
    </row>
    <row r="329" spans="1:3" ht="26.25" hidden="1" x14ac:dyDescent="0.25">
      <c r="A329" s="59">
        <v>631</v>
      </c>
      <c r="B329" s="60" t="s">
        <v>430</v>
      </c>
      <c r="C329" s="61"/>
    </row>
    <row r="330" spans="1:3" hidden="1" x14ac:dyDescent="0.25">
      <c r="A330" s="59">
        <v>632</v>
      </c>
      <c r="B330" s="60" t="s">
        <v>431</v>
      </c>
      <c r="C330" s="61"/>
    </row>
    <row r="331" spans="1:3" hidden="1" x14ac:dyDescent="0.25">
      <c r="A331" s="62">
        <v>7000</v>
      </c>
      <c r="B331" s="63" t="s">
        <v>432</v>
      </c>
      <c r="C331" s="64"/>
    </row>
    <row r="332" spans="1:3" hidden="1" x14ac:dyDescent="0.25">
      <c r="A332" s="56">
        <v>7100</v>
      </c>
      <c r="B332" s="57" t="s">
        <v>433</v>
      </c>
      <c r="C332" s="58"/>
    </row>
    <row r="333" spans="1:3" ht="26.25" hidden="1" x14ac:dyDescent="0.25">
      <c r="A333" s="59">
        <v>711</v>
      </c>
      <c r="B333" s="60" t="s">
        <v>434</v>
      </c>
      <c r="C333" s="61"/>
    </row>
    <row r="334" spans="1:3" hidden="1" x14ac:dyDescent="0.25">
      <c r="A334" s="59">
        <v>712</v>
      </c>
      <c r="B334" s="60" t="s">
        <v>435</v>
      </c>
      <c r="C334" s="61"/>
    </row>
    <row r="335" spans="1:3" hidden="1" x14ac:dyDescent="0.25">
      <c r="A335" s="56">
        <v>7200</v>
      </c>
      <c r="B335" s="57" t="s">
        <v>436</v>
      </c>
      <c r="C335" s="58"/>
    </row>
    <row r="336" spans="1:3" ht="26.25" hidden="1" x14ac:dyDescent="0.25">
      <c r="A336" s="59">
        <v>721</v>
      </c>
      <c r="B336" s="60" t="s">
        <v>437</v>
      </c>
      <c r="C336" s="61"/>
    </row>
    <row r="337" spans="1:3" ht="26.25" hidden="1" x14ac:dyDescent="0.25">
      <c r="A337" s="59">
        <v>722</v>
      </c>
      <c r="B337" s="60" t="s">
        <v>438</v>
      </c>
      <c r="C337" s="61"/>
    </row>
    <row r="338" spans="1:3" ht="26.25" hidden="1" x14ac:dyDescent="0.25">
      <c r="A338" s="59">
        <v>723</v>
      </c>
      <c r="B338" s="60" t="s">
        <v>439</v>
      </c>
      <c r="C338" s="61"/>
    </row>
    <row r="339" spans="1:3" hidden="1" x14ac:dyDescent="0.25">
      <c r="A339" s="59">
        <v>724</v>
      </c>
      <c r="B339" s="60" t="s">
        <v>440</v>
      </c>
      <c r="C339" s="61"/>
    </row>
    <row r="340" spans="1:3" hidden="1" x14ac:dyDescent="0.25">
      <c r="A340" s="59">
        <v>725</v>
      </c>
      <c r="B340" s="60" t="s">
        <v>441</v>
      </c>
      <c r="C340" s="61"/>
    </row>
    <row r="341" spans="1:3" hidden="1" x14ac:dyDescent="0.25">
      <c r="A341" s="59">
        <v>726</v>
      </c>
      <c r="B341" s="60" t="s">
        <v>442</v>
      </c>
      <c r="C341" s="61"/>
    </row>
    <row r="342" spans="1:3" hidden="1" x14ac:dyDescent="0.25">
      <c r="A342" s="59">
        <v>727</v>
      </c>
      <c r="B342" s="60" t="s">
        <v>443</v>
      </c>
      <c r="C342" s="61"/>
    </row>
    <row r="343" spans="1:3" hidden="1" x14ac:dyDescent="0.25">
      <c r="A343" s="59">
        <v>728</v>
      </c>
      <c r="B343" s="60" t="s">
        <v>444</v>
      </c>
      <c r="C343" s="61"/>
    </row>
    <row r="344" spans="1:3" hidden="1" x14ac:dyDescent="0.25">
      <c r="A344" s="59">
        <v>729</v>
      </c>
      <c r="B344" s="60" t="s">
        <v>445</v>
      </c>
      <c r="C344" s="61"/>
    </row>
    <row r="345" spans="1:3" hidden="1" x14ac:dyDescent="0.25">
      <c r="A345" s="56">
        <v>7300</v>
      </c>
      <c r="B345" s="57" t="s">
        <v>446</v>
      </c>
      <c r="C345" s="58"/>
    </row>
    <row r="346" spans="1:3" hidden="1" x14ac:dyDescent="0.25">
      <c r="A346" s="59">
        <v>731</v>
      </c>
      <c r="B346" s="60" t="s">
        <v>447</v>
      </c>
      <c r="C346" s="61"/>
    </row>
    <row r="347" spans="1:3" hidden="1" x14ac:dyDescent="0.25">
      <c r="A347" s="59">
        <v>732</v>
      </c>
      <c r="B347" s="60" t="s">
        <v>448</v>
      </c>
      <c r="C347" s="61"/>
    </row>
    <row r="348" spans="1:3" hidden="1" x14ac:dyDescent="0.25">
      <c r="A348" s="59">
        <v>733</v>
      </c>
      <c r="B348" s="60" t="s">
        <v>449</v>
      </c>
      <c r="C348" s="61"/>
    </row>
    <row r="349" spans="1:3" hidden="1" x14ac:dyDescent="0.25">
      <c r="A349" s="59">
        <v>734</v>
      </c>
      <c r="B349" s="60" t="s">
        <v>450</v>
      </c>
      <c r="C349" s="61"/>
    </row>
    <row r="350" spans="1:3" hidden="1" x14ac:dyDescent="0.25">
      <c r="A350" s="59">
        <v>735</v>
      </c>
      <c r="B350" s="60" t="s">
        <v>451</v>
      </c>
      <c r="C350" s="61"/>
    </row>
    <row r="351" spans="1:3" hidden="1" x14ac:dyDescent="0.25">
      <c r="A351" s="59">
        <v>739</v>
      </c>
      <c r="B351" s="60" t="s">
        <v>452</v>
      </c>
      <c r="C351" s="61"/>
    </row>
    <row r="352" spans="1:3" hidden="1" x14ac:dyDescent="0.25">
      <c r="A352" s="56">
        <v>7400</v>
      </c>
      <c r="B352" s="57" t="s">
        <v>453</v>
      </c>
      <c r="C352" s="58"/>
    </row>
    <row r="353" spans="1:3" ht="26.25" hidden="1" x14ac:dyDescent="0.25">
      <c r="A353" s="59">
        <v>741</v>
      </c>
      <c r="B353" s="60" t="s">
        <v>454</v>
      </c>
      <c r="C353" s="61"/>
    </row>
    <row r="354" spans="1:3" ht="26.25" hidden="1" x14ac:dyDescent="0.25">
      <c r="A354" s="59">
        <v>742</v>
      </c>
      <c r="B354" s="60" t="s">
        <v>455</v>
      </c>
      <c r="C354" s="61"/>
    </row>
    <row r="355" spans="1:3" ht="26.25" hidden="1" x14ac:dyDescent="0.25">
      <c r="A355" s="59">
        <v>743</v>
      </c>
      <c r="B355" s="60" t="s">
        <v>456</v>
      </c>
      <c r="C355" s="61"/>
    </row>
    <row r="356" spans="1:3" hidden="1" x14ac:dyDescent="0.25">
      <c r="A356" s="59">
        <v>744</v>
      </c>
      <c r="B356" s="60" t="s">
        <v>457</v>
      </c>
      <c r="C356" s="61"/>
    </row>
    <row r="357" spans="1:3" hidden="1" x14ac:dyDescent="0.25">
      <c r="A357" s="59">
        <v>745</v>
      </c>
      <c r="B357" s="60" t="s">
        <v>458</v>
      </c>
      <c r="C357" s="61"/>
    </row>
    <row r="358" spans="1:3" hidden="1" x14ac:dyDescent="0.25">
      <c r="A358" s="59">
        <v>746</v>
      </c>
      <c r="B358" s="60" t="s">
        <v>459</v>
      </c>
      <c r="C358" s="61"/>
    </row>
    <row r="359" spans="1:3" hidden="1" x14ac:dyDescent="0.25">
      <c r="A359" s="59">
        <v>747</v>
      </c>
      <c r="B359" s="60" t="s">
        <v>460</v>
      </c>
      <c r="C359" s="61"/>
    </row>
    <row r="360" spans="1:3" hidden="1" x14ac:dyDescent="0.25">
      <c r="A360" s="59">
        <v>748</v>
      </c>
      <c r="B360" s="60" t="s">
        <v>461</v>
      </c>
      <c r="C360" s="61"/>
    </row>
    <row r="361" spans="1:3" hidden="1" x14ac:dyDescent="0.25">
      <c r="A361" s="59">
        <v>749</v>
      </c>
      <c r="B361" s="60" t="s">
        <v>462</v>
      </c>
      <c r="C361" s="61"/>
    </row>
    <row r="362" spans="1:3" hidden="1" x14ac:dyDescent="0.25">
      <c r="A362" s="56">
        <v>7500</v>
      </c>
      <c r="B362" s="57" t="s">
        <v>463</v>
      </c>
      <c r="C362" s="58"/>
    </row>
    <row r="363" spans="1:3" hidden="1" x14ac:dyDescent="0.25">
      <c r="A363" s="59">
        <v>751</v>
      </c>
      <c r="B363" s="60" t="s">
        <v>464</v>
      </c>
      <c r="C363" s="61"/>
    </row>
    <row r="364" spans="1:3" hidden="1" x14ac:dyDescent="0.25">
      <c r="A364" s="59">
        <v>752</v>
      </c>
      <c r="B364" s="60" t="s">
        <v>465</v>
      </c>
      <c r="C364" s="61"/>
    </row>
    <row r="365" spans="1:3" hidden="1" x14ac:dyDescent="0.25">
      <c r="A365" s="59">
        <v>753</v>
      </c>
      <c r="B365" s="60" t="s">
        <v>466</v>
      </c>
      <c r="C365" s="61"/>
    </row>
    <row r="366" spans="1:3" hidden="1" x14ac:dyDescent="0.25">
      <c r="A366" s="59">
        <v>754</v>
      </c>
      <c r="B366" s="60" t="s">
        <v>467</v>
      </c>
      <c r="C366" s="61"/>
    </row>
    <row r="367" spans="1:3" hidden="1" x14ac:dyDescent="0.25">
      <c r="A367" s="59">
        <v>755</v>
      </c>
      <c r="B367" s="60" t="s">
        <v>468</v>
      </c>
      <c r="C367" s="61"/>
    </row>
    <row r="368" spans="1:3" hidden="1" x14ac:dyDescent="0.25">
      <c r="A368" s="59">
        <v>756</v>
      </c>
      <c r="B368" s="60" t="s">
        <v>469</v>
      </c>
      <c r="C368" s="61"/>
    </row>
    <row r="369" spans="1:3" hidden="1" x14ac:dyDescent="0.25">
      <c r="A369" s="59">
        <v>757</v>
      </c>
      <c r="B369" s="60" t="s">
        <v>470</v>
      </c>
      <c r="C369" s="61"/>
    </row>
    <row r="370" spans="1:3" hidden="1" x14ac:dyDescent="0.25">
      <c r="A370" s="59">
        <v>758</v>
      </c>
      <c r="B370" s="60" t="s">
        <v>471</v>
      </c>
      <c r="C370" s="61"/>
    </row>
    <row r="371" spans="1:3" hidden="1" x14ac:dyDescent="0.25">
      <c r="A371" s="59">
        <v>759</v>
      </c>
      <c r="B371" s="60" t="s">
        <v>472</v>
      </c>
      <c r="C371" s="61"/>
    </row>
    <row r="372" spans="1:3" hidden="1" x14ac:dyDescent="0.25">
      <c r="A372" s="56">
        <v>7600</v>
      </c>
      <c r="B372" s="57" t="s">
        <v>473</v>
      </c>
      <c r="C372" s="58"/>
    </row>
    <row r="373" spans="1:3" hidden="1" x14ac:dyDescent="0.25">
      <c r="A373" s="59">
        <v>761</v>
      </c>
      <c r="B373" s="60" t="s">
        <v>474</v>
      </c>
      <c r="C373" s="61"/>
    </row>
    <row r="374" spans="1:3" hidden="1" x14ac:dyDescent="0.25">
      <c r="A374" s="59">
        <v>762</v>
      </c>
      <c r="B374" s="60" t="s">
        <v>475</v>
      </c>
      <c r="C374" s="61"/>
    </row>
    <row r="375" spans="1:3" hidden="1" x14ac:dyDescent="0.25">
      <c r="A375" s="56">
        <v>7900</v>
      </c>
      <c r="B375" s="57" t="s">
        <v>476</v>
      </c>
      <c r="C375" s="58"/>
    </row>
    <row r="376" spans="1:3" hidden="1" x14ac:dyDescent="0.25">
      <c r="A376" s="59">
        <v>791</v>
      </c>
      <c r="B376" s="60" t="s">
        <v>477</v>
      </c>
      <c r="C376" s="61"/>
    </row>
    <row r="377" spans="1:3" hidden="1" x14ac:dyDescent="0.25">
      <c r="A377" s="59">
        <v>792</v>
      </c>
      <c r="B377" s="60" t="s">
        <v>478</v>
      </c>
      <c r="C377" s="61"/>
    </row>
    <row r="378" spans="1:3" hidden="1" x14ac:dyDescent="0.25">
      <c r="A378" s="59">
        <v>799</v>
      </c>
      <c r="B378" s="60" t="s">
        <v>479</v>
      </c>
      <c r="C378" s="61"/>
    </row>
    <row r="379" spans="1:3" hidden="1" x14ac:dyDescent="0.25">
      <c r="A379" s="62">
        <v>8000</v>
      </c>
      <c r="B379" s="63" t="s">
        <v>30</v>
      </c>
      <c r="C379" s="64"/>
    </row>
    <row r="380" spans="1:3" hidden="1" x14ac:dyDescent="0.25">
      <c r="A380" s="56">
        <v>8100</v>
      </c>
      <c r="B380" s="57" t="s">
        <v>480</v>
      </c>
      <c r="C380" s="65" t="s">
        <v>481</v>
      </c>
    </row>
    <row r="381" spans="1:3" hidden="1" x14ac:dyDescent="0.25">
      <c r="A381" s="59">
        <v>811</v>
      </c>
      <c r="B381" s="60" t="s">
        <v>482</v>
      </c>
      <c r="C381" s="66" t="s">
        <v>481</v>
      </c>
    </row>
    <row r="382" spans="1:3" hidden="1" x14ac:dyDescent="0.25">
      <c r="A382" s="59">
        <v>812</v>
      </c>
      <c r="B382" s="60" t="s">
        <v>483</v>
      </c>
      <c r="C382" s="66" t="s">
        <v>481</v>
      </c>
    </row>
    <row r="383" spans="1:3" hidden="1" x14ac:dyDescent="0.25">
      <c r="A383" s="59">
        <v>813</v>
      </c>
      <c r="B383" s="60" t="s">
        <v>484</v>
      </c>
      <c r="C383" s="66" t="s">
        <v>481</v>
      </c>
    </row>
    <row r="384" spans="1:3" hidden="1" x14ac:dyDescent="0.25">
      <c r="A384" s="59">
        <v>815</v>
      </c>
      <c r="B384" s="60" t="s">
        <v>485</v>
      </c>
      <c r="C384" s="66" t="s">
        <v>481</v>
      </c>
    </row>
    <row r="385" spans="1:3" hidden="1" x14ac:dyDescent="0.25">
      <c r="A385" s="56">
        <v>8300</v>
      </c>
      <c r="B385" s="57" t="s">
        <v>486</v>
      </c>
      <c r="C385" s="58"/>
    </row>
    <row r="386" spans="1:3" hidden="1" x14ac:dyDescent="0.25">
      <c r="A386" s="59">
        <v>832</v>
      </c>
      <c r="B386" s="60" t="s">
        <v>487</v>
      </c>
      <c r="C386" s="66" t="s">
        <v>481</v>
      </c>
    </row>
    <row r="387" spans="1:3" hidden="1" x14ac:dyDescent="0.25">
      <c r="A387" s="59">
        <v>833</v>
      </c>
      <c r="B387" s="60" t="s">
        <v>488</v>
      </c>
      <c r="C387" s="66" t="s">
        <v>481</v>
      </c>
    </row>
    <row r="388" spans="1:3" hidden="1" x14ac:dyDescent="0.25">
      <c r="A388" s="59">
        <v>835</v>
      </c>
      <c r="B388" s="60" t="s">
        <v>489</v>
      </c>
      <c r="C388" s="61"/>
    </row>
    <row r="389" spans="1:3" hidden="1" x14ac:dyDescent="0.25">
      <c r="A389" s="56">
        <v>8500</v>
      </c>
      <c r="B389" s="57" t="s">
        <v>490</v>
      </c>
      <c r="C389" s="58"/>
    </row>
    <row r="390" spans="1:3" hidden="1" x14ac:dyDescent="0.25">
      <c r="A390" s="59">
        <v>851</v>
      </c>
      <c r="B390" s="60" t="s">
        <v>491</v>
      </c>
      <c r="C390" s="61"/>
    </row>
    <row r="391" spans="1:3" hidden="1" x14ac:dyDescent="0.25">
      <c r="A391" s="59">
        <v>852</v>
      </c>
      <c r="B391" s="60" t="s">
        <v>492</v>
      </c>
      <c r="C391" s="61"/>
    </row>
    <row r="392" spans="1:3" hidden="1" x14ac:dyDescent="0.25">
      <c r="A392" s="59">
        <v>853</v>
      </c>
      <c r="B392" s="60" t="s">
        <v>493</v>
      </c>
      <c r="C392" s="61"/>
    </row>
    <row r="393" spans="1:3" hidden="1" x14ac:dyDescent="0.25">
      <c r="A393" s="62">
        <v>9000</v>
      </c>
      <c r="B393" s="63" t="s">
        <v>494</v>
      </c>
      <c r="C393" s="64"/>
    </row>
    <row r="394" spans="1:3" hidden="1" x14ac:dyDescent="0.25">
      <c r="A394" s="56">
        <v>9100</v>
      </c>
      <c r="B394" s="57" t="s">
        <v>495</v>
      </c>
      <c r="C394" s="58"/>
    </row>
    <row r="395" spans="1:3" hidden="1" x14ac:dyDescent="0.25">
      <c r="A395" s="59">
        <v>911</v>
      </c>
      <c r="B395" s="60" t="s">
        <v>496</v>
      </c>
      <c r="C395" s="61"/>
    </row>
    <row r="396" spans="1:3" hidden="1" x14ac:dyDescent="0.25">
      <c r="A396" s="59">
        <v>912</v>
      </c>
      <c r="B396" s="60" t="s">
        <v>497</v>
      </c>
      <c r="C396" s="61"/>
    </row>
    <row r="397" spans="1:3" hidden="1" x14ac:dyDescent="0.25">
      <c r="A397" s="59">
        <v>913</v>
      </c>
      <c r="B397" s="60" t="s">
        <v>498</v>
      </c>
      <c r="C397" s="61"/>
    </row>
    <row r="398" spans="1:3" hidden="1" x14ac:dyDescent="0.25">
      <c r="A398" s="56">
        <v>9200</v>
      </c>
      <c r="B398" s="57" t="s">
        <v>499</v>
      </c>
      <c r="C398" s="58"/>
    </row>
    <row r="399" spans="1:3" hidden="1" x14ac:dyDescent="0.25">
      <c r="A399" s="59">
        <v>921</v>
      </c>
      <c r="B399" s="60" t="s">
        <v>500</v>
      </c>
      <c r="C399" s="61"/>
    </row>
    <row r="400" spans="1:3" hidden="1" x14ac:dyDescent="0.25">
      <c r="A400" s="59">
        <v>922</v>
      </c>
      <c r="B400" s="60" t="s">
        <v>501</v>
      </c>
      <c r="C400" s="61"/>
    </row>
    <row r="401" spans="1:3" hidden="1" x14ac:dyDescent="0.25">
      <c r="A401" s="59">
        <v>923</v>
      </c>
      <c r="B401" s="60" t="s">
        <v>502</v>
      </c>
      <c r="C401" s="61"/>
    </row>
    <row r="402" spans="1:3" hidden="1" x14ac:dyDescent="0.25">
      <c r="A402" s="56">
        <v>9300</v>
      </c>
      <c r="B402" s="57" t="s">
        <v>503</v>
      </c>
      <c r="C402" s="58"/>
    </row>
    <row r="403" spans="1:3" hidden="1" x14ac:dyDescent="0.25">
      <c r="A403" s="59">
        <v>931</v>
      </c>
      <c r="B403" s="60" t="s">
        <v>504</v>
      </c>
      <c r="C403" s="61"/>
    </row>
    <row r="404" spans="1:3" hidden="1" x14ac:dyDescent="0.25">
      <c r="A404" s="56">
        <v>9400</v>
      </c>
      <c r="B404" s="57" t="s">
        <v>505</v>
      </c>
      <c r="C404" s="58"/>
    </row>
    <row r="405" spans="1:3" hidden="1" x14ac:dyDescent="0.25">
      <c r="A405" s="59">
        <v>941</v>
      </c>
      <c r="B405" s="60" t="s">
        <v>506</v>
      </c>
      <c r="C405" s="61"/>
    </row>
    <row r="406" spans="1:3" hidden="1" x14ac:dyDescent="0.25">
      <c r="A406" s="56">
        <v>9500</v>
      </c>
      <c r="B406" s="57" t="s">
        <v>507</v>
      </c>
      <c r="C406" s="58"/>
    </row>
    <row r="407" spans="1:3" hidden="1" x14ac:dyDescent="0.25">
      <c r="A407" s="59">
        <v>951</v>
      </c>
      <c r="B407" s="60" t="s">
        <v>508</v>
      </c>
      <c r="C407" s="61"/>
    </row>
    <row r="408" spans="1:3" hidden="1" x14ac:dyDescent="0.25">
      <c r="A408" s="56">
        <v>9600</v>
      </c>
      <c r="B408" s="57" t="s">
        <v>509</v>
      </c>
      <c r="C408" s="58"/>
    </row>
    <row r="409" spans="1:3" hidden="1" x14ac:dyDescent="0.25">
      <c r="A409" s="59">
        <v>961</v>
      </c>
      <c r="B409" s="60" t="s">
        <v>510</v>
      </c>
      <c r="C409" s="61"/>
    </row>
    <row r="410" spans="1:3" hidden="1" x14ac:dyDescent="0.25">
      <c r="A410" s="59">
        <v>962</v>
      </c>
      <c r="B410" s="60" t="s">
        <v>511</v>
      </c>
      <c r="C410" s="61"/>
    </row>
    <row r="411" spans="1:3" hidden="1" x14ac:dyDescent="0.25">
      <c r="A411" s="56">
        <v>9900</v>
      </c>
      <c r="B411" s="57" t="s">
        <v>512</v>
      </c>
      <c r="C411" s="58"/>
    </row>
    <row r="412" spans="1:3" hidden="1" x14ac:dyDescent="0.25">
      <c r="A412" s="67">
        <v>991</v>
      </c>
      <c r="B412" s="68" t="s">
        <v>513</v>
      </c>
      <c r="C412" s="69"/>
    </row>
    <row r="413" spans="1:3" x14ac:dyDescent="0.25">
      <c r="A413" s="109" t="s">
        <v>514</v>
      </c>
      <c r="B413" s="110"/>
      <c r="C413" s="96">
        <f>+C3+C40+C105+C190+C250+C309+C331+C379+C393</f>
        <v>5415500.9500000002</v>
      </c>
    </row>
    <row r="421" spans="1:3" ht="35.25" customHeight="1" x14ac:dyDescent="0.25">
      <c r="A421" s="111" t="s">
        <v>515</v>
      </c>
      <c r="B421" s="111"/>
      <c r="C421" s="112"/>
    </row>
    <row r="422" spans="1:3" x14ac:dyDescent="0.25">
      <c r="A422" s="70" t="s">
        <v>481</v>
      </c>
    </row>
    <row r="423" spans="1:3" ht="46.5" customHeight="1" x14ac:dyDescent="0.25">
      <c r="A423" s="111" t="s">
        <v>516</v>
      </c>
      <c r="B423" s="111"/>
      <c r="C423" s="112"/>
    </row>
  </sheetData>
  <autoFilter ref="A3:C413" xr:uid="{00000000-0009-0000-0000-000002000000}">
    <filterColumn colId="2">
      <filters>
        <filter val="1000"/>
        <filter val="10000"/>
        <filter val="100000"/>
        <filter val="10500"/>
        <filter val="11100"/>
        <filter val="120379.78"/>
        <filter val="12500"/>
        <filter val="133530"/>
        <filter val="137900"/>
        <filter val="14000"/>
        <filter val="1500"/>
        <filter val="15000"/>
        <filter val="15500"/>
        <filter val="16000"/>
        <filter val="18000"/>
        <filter val="180000"/>
        <filter val="189579.78"/>
        <filter val="19000"/>
        <filter val="2000"/>
        <filter val="2050"/>
        <filter val="21600"/>
        <filter val="22000"/>
        <filter val="22400"/>
        <filter val="24000"/>
        <filter val="240000"/>
        <filter val="25000"/>
        <filter val="252000"/>
        <filter val="2630459.17"/>
        <filter val="27000"/>
        <filter val="3000"/>
        <filter val="30000"/>
        <filter val="3120"/>
        <filter val="322262"/>
        <filter val="33200"/>
        <filter val="34,000.00"/>
        <filter val="34200"/>
        <filter val="3500"/>
        <filter val="36000"/>
        <filter val="360000"/>
        <filter val="39000"/>
        <filter val="42000"/>
        <filter val="43000"/>
        <filter val="46000"/>
        <filter val="4800"/>
        <filter val="48000"/>
        <filter val="5000"/>
        <filter val="53500"/>
        <filter val="5415500.95"/>
        <filter val="55500"/>
        <filter val="562,999.78"/>
        <filter val="578,780.00"/>
        <filter val="58500"/>
        <filter val="6000"/>
        <filter val="6400"/>
        <filter val="649262"/>
        <filter val="71000"/>
        <filter val="74500"/>
        <filter val="7500"/>
        <filter val="75000"/>
        <filter val="780000"/>
        <filter val="8300"/>
        <filter val="87000"/>
        <filter val="88020"/>
        <filter val="9000"/>
        <filter val="9550"/>
        <filter val="97530"/>
      </filters>
    </filterColumn>
  </autoFilter>
  <mergeCells count="5">
    <mergeCell ref="A2:B2"/>
    <mergeCell ref="A413:B413"/>
    <mergeCell ref="A421:C421"/>
    <mergeCell ref="A423:C423"/>
    <mergeCell ref="A1:C1"/>
  </mergeCells>
  <pageMargins left="0.70866141732283472" right="0.70866141732283472" top="0.74803149606299213" bottom="0.74803149606299213" header="0.31496062992125984" footer="0.31496062992125984"/>
  <pageSetup scale="7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>
    <tabColor rgb="FFFFFF00"/>
  </sheetPr>
  <dimension ref="A1:D144"/>
  <sheetViews>
    <sheetView zoomScale="70" zoomScaleNormal="70" workbookViewId="0">
      <pane ySplit="5" topLeftCell="A6" activePane="bottomLeft" state="frozen"/>
      <selection activeCell="B2" sqref="B2:D393"/>
      <selection pane="bottomLeft" sqref="A1:C1"/>
    </sheetView>
  </sheetViews>
  <sheetFormatPr baseColWidth="10" defaultRowHeight="15" x14ac:dyDescent="0.25"/>
  <cols>
    <col min="1" max="1" width="24.85546875" customWidth="1"/>
    <col min="2" max="2" width="45.7109375" bestFit="1" customWidth="1"/>
    <col min="3" max="3" width="19.7109375" bestFit="1" customWidth="1"/>
  </cols>
  <sheetData>
    <row r="1" spans="1:4" x14ac:dyDescent="0.25">
      <c r="A1" s="103" t="s">
        <v>31</v>
      </c>
      <c r="B1" s="103"/>
      <c r="C1" s="103"/>
      <c r="D1" s="1"/>
    </row>
    <row r="2" spans="1:4" x14ac:dyDescent="0.25">
      <c r="A2" s="70" t="s">
        <v>481</v>
      </c>
      <c r="B2" s="16"/>
      <c r="C2" s="16"/>
    </row>
    <row r="3" spans="1:4" ht="30" customHeight="1" x14ac:dyDescent="0.25">
      <c r="A3" s="115" t="s">
        <v>517</v>
      </c>
      <c r="B3" s="115"/>
      <c r="C3" s="115"/>
    </row>
    <row r="4" spans="1:4" x14ac:dyDescent="0.25">
      <c r="A4" s="70" t="s">
        <v>481</v>
      </c>
      <c r="B4" s="16"/>
      <c r="C4" s="16"/>
    </row>
    <row r="5" spans="1:4" ht="25.5" x14ac:dyDescent="0.25">
      <c r="A5" s="116" t="s">
        <v>518</v>
      </c>
      <c r="B5" s="117"/>
      <c r="C5" s="71" t="s">
        <v>141</v>
      </c>
    </row>
    <row r="6" spans="1:4" hidden="1" x14ac:dyDescent="0.25">
      <c r="A6" s="72">
        <v>1</v>
      </c>
      <c r="B6" s="73" t="s">
        <v>519</v>
      </c>
      <c r="C6" s="74"/>
    </row>
    <row r="7" spans="1:4" hidden="1" x14ac:dyDescent="0.25">
      <c r="A7" s="56" t="s">
        <v>520</v>
      </c>
      <c r="B7" s="57" t="s">
        <v>521</v>
      </c>
      <c r="C7" s="75"/>
    </row>
    <row r="8" spans="1:4" hidden="1" x14ac:dyDescent="0.25">
      <c r="A8" s="59" t="s">
        <v>522</v>
      </c>
      <c r="B8" s="60" t="s">
        <v>523</v>
      </c>
      <c r="C8" s="61"/>
    </row>
    <row r="9" spans="1:4" hidden="1" x14ac:dyDescent="0.25">
      <c r="A9" s="59" t="s">
        <v>524</v>
      </c>
      <c r="B9" s="60" t="s">
        <v>525</v>
      </c>
      <c r="C9" s="61"/>
    </row>
    <row r="10" spans="1:4" hidden="1" x14ac:dyDescent="0.25">
      <c r="A10" s="56" t="s">
        <v>526</v>
      </c>
      <c r="B10" s="57" t="s">
        <v>527</v>
      </c>
      <c r="C10" s="75"/>
    </row>
    <row r="11" spans="1:4" hidden="1" x14ac:dyDescent="0.25">
      <c r="A11" s="59" t="s">
        <v>528</v>
      </c>
      <c r="B11" s="60" t="s">
        <v>529</v>
      </c>
      <c r="C11" s="61"/>
    </row>
    <row r="12" spans="1:4" hidden="1" x14ac:dyDescent="0.25">
      <c r="A12" s="59" t="s">
        <v>530</v>
      </c>
      <c r="B12" s="60" t="s">
        <v>531</v>
      </c>
      <c r="C12" s="61"/>
    </row>
    <row r="13" spans="1:4" hidden="1" x14ac:dyDescent="0.25">
      <c r="A13" s="59" t="s">
        <v>532</v>
      </c>
      <c r="B13" s="60" t="s">
        <v>533</v>
      </c>
      <c r="C13" s="61"/>
    </row>
    <row r="14" spans="1:4" hidden="1" x14ac:dyDescent="0.25">
      <c r="A14" s="59" t="s">
        <v>534</v>
      </c>
      <c r="B14" s="60" t="s">
        <v>535</v>
      </c>
      <c r="C14" s="61"/>
    </row>
    <row r="15" spans="1:4" hidden="1" x14ac:dyDescent="0.25">
      <c r="A15" s="56" t="s">
        <v>536</v>
      </c>
      <c r="B15" s="57" t="s">
        <v>537</v>
      </c>
      <c r="C15" s="75"/>
    </row>
    <row r="16" spans="1:4" hidden="1" x14ac:dyDescent="0.25">
      <c r="A16" s="59" t="s">
        <v>538</v>
      </c>
      <c r="B16" s="60" t="s">
        <v>539</v>
      </c>
      <c r="C16" s="61"/>
    </row>
    <row r="17" spans="1:3" hidden="1" x14ac:dyDescent="0.25">
      <c r="A17" s="59" t="s">
        <v>540</v>
      </c>
      <c r="B17" s="60" t="s">
        <v>541</v>
      </c>
      <c r="C17" s="61"/>
    </row>
    <row r="18" spans="1:3" hidden="1" x14ac:dyDescent="0.25">
      <c r="A18" s="59" t="s">
        <v>542</v>
      </c>
      <c r="B18" s="60" t="s">
        <v>543</v>
      </c>
      <c r="C18" s="61"/>
    </row>
    <row r="19" spans="1:3" hidden="1" x14ac:dyDescent="0.25">
      <c r="A19" s="59" t="s">
        <v>544</v>
      </c>
      <c r="B19" s="60" t="s">
        <v>545</v>
      </c>
      <c r="C19" s="61"/>
    </row>
    <row r="20" spans="1:3" hidden="1" x14ac:dyDescent="0.25">
      <c r="A20" s="59" t="s">
        <v>546</v>
      </c>
      <c r="B20" s="60" t="s">
        <v>547</v>
      </c>
      <c r="C20" s="61"/>
    </row>
    <row r="21" spans="1:3" hidden="1" x14ac:dyDescent="0.25">
      <c r="A21" s="59" t="s">
        <v>548</v>
      </c>
      <c r="B21" s="60" t="s">
        <v>549</v>
      </c>
      <c r="C21" s="61"/>
    </row>
    <row r="22" spans="1:3" hidden="1" x14ac:dyDescent="0.25">
      <c r="A22" s="59" t="s">
        <v>550</v>
      </c>
      <c r="B22" s="60" t="s">
        <v>551</v>
      </c>
      <c r="C22" s="61"/>
    </row>
    <row r="23" spans="1:3" hidden="1" x14ac:dyDescent="0.25">
      <c r="A23" s="59" t="s">
        <v>552</v>
      </c>
      <c r="B23" s="60" t="s">
        <v>553</v>
      </c>
      <c r="C23" s="61"/>
    </row>
    <row r="24" spans="1:3" hidden="1" x14ac:dyDescent="0.25">
      <c r="A24" s="59" t="s">
        <v>554</v>
      </c>
      <c r="B24" s="60" t="s">
        <v>555</v>
      </c>
      <c r="C24" s="61"/>
    </row>
    <row r="25" spans="1:3" hidden="1" x14ac:dyDescent="0.25">
      <c r="A25" s="56" t="s">
        <v>556</v>
      </c>
      <c r="B25" s="57" t="s">
        <v>557</v>
      </c>
      <c r="C25" s="75"/>
    </row>
    <row r="26" spans="1:3" hidden="1" x14ac:dyDescent="0.25">
      <c r="A26" s="59" t="s">
        <v>558</v>
      </c>
      <c r="B26" s="60" t="s">
        <v>559</v>
      </c>
      <c r="C26" s="61"/>
    </row>
    <row r="27" spans="1:3" hidden="1" x14ac:dyDescent="0.25">
      <c r="A27" s="56" t="s">
        <v>560</v>
      </c>
      <c r="B27" s="57" t="s">
        <v>561</v>
      </c>
      <c r="C27" s="75"/>
    </row>
    <row r="28" spans="1:3" hidden="1" x14ac:dyDescent="0.25">
      <c r="A28" s="59" t="s">
        <v>562</v>
      </c>
      <c r="B28" s="60" t="s">
        <v>563</v>
      </c>
      <c r="C28" s="61"/>
    </row>
    <row r="29" spans="1:3" hidden="1" x14ac:dyDescent="0.25">
      <c r="A29" s="59" t="s">
        <v>564</v>
      </c>
      <c r="B29" s="60" t="s">
        <v>565</v>
      </c>
      <c r="C29" s="61"/>
    </row>
    <row r="30" spans="1:3" ht="26.25" hidden="1" x14ac:dyDescent="0.25">
      <c r="A30" s="56" t="s">
        <v>566</v>
      </c>
      <c r="B30" s="57" t="s">
        <v>567</v>
      </c>
      <c r="C30" s="75"/>
    </row>
    <row r="31" spans="1:3" hidden="1" x14ac:dyDescent="0.25">
      <c r="A31" s="59" t="s">
        <v>568</v>
      </c>
      <c r="B31" s="60" t="s">
        <v>569</v>
      </c>
      <c r="C31" s="61"/>
    </row>
    <row r="32" spans="1:3" hidden="1" x14ac:dyDescent="0.25">
      <c r="A32" s="59" t="s">
        <v>570</v>
      </c>
      <c r="B32" s="60" t="s">
        <v>571</v>
      </c>
      <c r="C32" s="61"/>
    </row>
    <row r="33" spans="1:3" hidden="1" x14ac:dyDescent="0.25">
      <c r="A33" s="59" t="s">
        <v>572</v>
      </c>
      <c r="B33" s="60" t="s">
        <v>573</v>
      </c>
      <c r="C33" s="61"/>
    </row>
    <row r="34" spans="1:3" hidden="1" x14ac:dyDescent="0.25">
      <c r="A34" s="59" t="s">
        <v>574</v>
      </c>
      <c r="B34" s="60" t="s">
        <v>575</v>
      </c>
      <c r="C34" s="61"/>
    </row>
    <row r="35" spans="1:3" hidden="1" x14ac:dyDescent="0.25">
      <c r="A35" s="56" t="s">
        <v>576</v>
      </c>
      <c r="B35" s="57" t="s">
        <v>293</v>
      </c>
      <c r="C35" s="75"/>
    </row>
    <row r="36" spans="1:3" ht="26.25" hidden="1" x14ac:dyDescent="0.25">
      <c r="A36" s="59" t="s">
        <v>577</v>
      </c>
      <c r="B36" s="60" t="s">
        <v>578</v>
      </c>
      <c r="C36" s="61"/>
    </row>
    <row r="37" spans="1:3" hidden="1" x14ac:dyDescent="0.25">
      <c r="A37" s="59" t="s">
        <v>579</v>
      </c>
      <c r="B37" s="60" t="s">
        <v>580</v>
      </c>
      <c r="C37" s="61"/>
    </row>
    <row r="38" spans="1:3" hidden="1" x14ac:dyDescent="0.25">
      <c r="A38" s="59" t="s">
        <v>581</v>
      </c>
      <c r="B38" s="60" t="s">
        <v>582</v>
      </c>
      <c r="C38" s="61"/>
    </row>
    <row r="39" spans="1:3" hidden="1" x14ac:dyDescent="0.25">
      <c r="A39" s="59" t="s">
        <v>583</v>
      </c>
      <c r="B39" s="60" t="s">
        <v>584</v>
      </c>
      <c r="C39" s="61"/>
    </row>
    <row r="40" spans="1:3" hidden="1" x14ac:dyDescent="0.25">
      <c r="A40" s="59" t="s">
        <v>585</v>
      </c>
      <c r="B40" s="60" t="s">
        <v>555</v>
      </c>
      <c r="C40" s="61"/>
    </row>
    <row r="41" spans="1:3" x14ac:dyDescent="0.25">
      <c r="A41" s="72">
        <v>2</v>
      </c>
      <c r="B41" s="73" t="s">
        <v>586</v>
      </c>
      <c r="C41" s="74">
        <f>+C42+C49+C57+C63+C68+C75+C85</f>
        <v>5415500.9500000002</v>
      </c>
    </row>
    <row r="42" spans="1:3" hidden="1" x14ac:dyDescent="0.25">
      <c r="A42" s="56" t="s">
        <v>587</v>
      </c>
      <c r="B42" s="57" t="s">
        <v>588</v>
      </c>
      <c r="C42" s="75"/>
    </row>
    <row r="43" spans="1:3" hidden="1" x14ac:dyDescent="0.25">
      <c r="A43" s="59" t="s">
        <v>589</v>
      </c>
      <c r="B43" s="60" t="s">
        <v>590</v>
      </c>
      <c r="C43" s="61"/>
    </row>
    <row r="44" spans="1:3" hidden="1" x14ac:dyDescent="0.25">
      <c r="A44" s="59" t="s">
        <v>591</v>
      </c>
      <c r="B44" s="60" t="s">
        <v>592</v>
      </c>
      <c r="C44" s="61"/>
    </row>
    <row r="45" spans="1:3" ht="26.25" hidden="1" x14ac:dyDescent="0.25">
      <c r="A45" s="59" t="s">
        <v>593</v>
      </c>
      <c r="B45" s="60" t="s">
        <v>594</v>
      </c>
      <c r="C45" s="61"/>
    </row>
    <row r="46" spans="1:3" hidden="1" x14ac:dyDescent="0.25">
      <c r="A46" s="59" t="s">
        <v>595</v>
      </c>
      <c r="B46" s="60" t="s">
        <v>596</v>
      </c>
      <c r="C46" s="61"/>
    </row>
    <row r="47" spans="1:3" hidden="1" x14ac:dyDescent="0.25">
      <c r="A47" s="59" t="s">
        <v>597</v>
      </c>
      <c r="B47" s="60" t="s">
        <v>598</v>
      </c>
      <c r="C47" s="61"/>
    </row>
    <row r="48" spans="1:3" hidden="1" x14ac:dyDescent="0.25">
      <c r="A48" s="59" t="s">
        <v>599</v>
      </c>
      <c r="B48" s="60" t="s">
        <v>600</v>
      </c>
      <c r="C48" s="61"/>
    </row>
    <row r="49" spans="1:3" hidden="1" x14ac:dyDescent="0.25">
      <c r="A49" s="56" t="s">
        <v>601</v>
      </c>
      <c r="B49" s="57" t="s">
        <v>602</v>
      </c>
      <c r="C49" s="75"/>
    </row>
    <row r="50" spans="1:3" hidden="1" x14ac:dyDescent="0.25">
      <c r="A50" s="59" t="s">
        <v>603</v>
      </c>
      <c r="B50" s="60" t="s">
        <v>604</v>
      </c>
      <c r="C50" s="61"/>
    </row>
    <row r="51" spans="1:3" hidden="1" x14ac:dyDescent="0.25">
      <c r="A51" s="59" t="s">
        <v>605</v>
      </c>
      <c r="B51" s="60" t="s">
        <v>606</v>
      </c>
      <c r="C51" s="61"/>
    </row>
    <row r="52" spans="1:3" hidden="1" x14ac:dyDescent="0.25">
      <c r="A52" s="59" t="s">
        <v>607</v>
      </c>
      <c r="B52" s="60" t="s">
        <v>608</v>
      </c>
      <c r="C52" s="61"/>
    </row>
    <row r="53" spans="1:3" hidden="1" x14ac:dyDescent="0.25">
      <c r="A53" s="59" t="s">
        <v>609</v>
      </c>
      <c r="B53" s="60" t="s">
        <v>610</v>
      </c>
      <c r="C53" s="61"/>
    </row>
    <row r="54" spans="1:3" hidden="1" x14ac:dyDescent="0.25">
      <c r="A54" s="59" t="s">
        <v>611</v>
      </c>
      <c r="B54" s="60" t="s">
        <v>612</v>
      </c>
      <c r="C54" s="61"/>
    </row>
    <row r="55" spans="1:3" hidden="1" x14ac:dyDescent="0.25">
      <c r="A55" s="59" t="s">
        <v>613</v>
      </c>
      <c r="B55" s="60" t="s">
        <v>614</v>
      </c>
      <c r="C55" s="61"/>
    </row>
    <row r="56" spans="1:3" hidden="1" x14ac:dyDescent="0.25">
      <c r="A56" s="59" t="s">
        <v>615</v>
      </c>
      <c r="B56" s="60" t="s">
        <v>616</v>
      </c>
      <c r="C56" s="61"/>
    </row>
    <row r="57" spans="1:3" hidden="1" x14ac:dyDescent="0.25">
      <c r="A57" s="56" t="s">
        <v>617</v>
      </c>
      <c r="B57" s="57" t="s">
        <v>618</v>
      </c>
      <c r="C57" s="75"/>
    </row>
    <row r="58" spans="1:3" hidden="1" x14ac:dyDescent="0.25">
      <c r="A58" s="59" t="s">
        <v>619</v>
      </c>
      <c r="B58" s="60" t="s">
        <v>620</v>
      </c>
      <c r="C58" s="61"/>
    </row>
    <row r="59" spans="1:3" hidden="1" x14ac:dyDescent="0.25">
      <c r="A59" s="59" t="s">
        <v>621</v>
      </c>
      <c r="B59" s="60" t="s">
        <v>622</v>
      </c>
      <c r="C59" s="61"/>
    </row>
    <row r="60" spans="1:3" hidden="1" x14ac:dyDescent="0.25">
      <c r="A60" s="59" t="s">
        <v>623</v>
      </c>
      <c r="B60" s="60" t="s">
        <v>624</v>
      </c>
      <c r="C60" s="61"/>
    </row>
    <row r="61" spans="1:3" hidden="1" x14ac:dyDescent="0.25">
      <c r="A61" s="59" t="s">
        <v>625</v>
      </c>
      <c r="B61" s="60" t="s">
        <v>626</v>
      </c>
      <c r="C61" s="61"/>
    </row>
    <row r="62" spans="1:3" hidden="1" x14ac:dyDescent="0.25">
      <c r="A62" s="59" t="s">
        <v>627</v>
      </c>
      <c r="B62" s="60" t="s">
        <v>628</v>
      </c>
      <c r="C62" s="61"/>
    </row>
    <row r="63" spans="1:3" ht="26.25" x14ac:dyDescent="0.25">
      <c r="A63" s="56" t="s">
        <v>629</v>
      </c>
      <c r="B63" s="57" t="s">
        <v>630</v>
      </c>
      <c r="C63" s="75">
        <f>+C64</f>
        <v>5415500.9500000002</v>
      </c>
    </row>
    <row r="64" spans="1:3" x14ac:dyDescent="0.25">
      <c r="A64" s="59" t="s">
        <v>98</v>
      </c>
      <c r="B64" s="60" t="s">
        <v>631</v>
      </c>
      <c r="C64" s="76">
        <v>5415500.9500000002</v>
      </c>
    </row>
    <row r="65" spans="1:3" hidden="1" x14ac:dyDescent="0.25">
      <c r="A65" s="59" t="s">
        <v>632</v>
      </c>
      <c r="B65" s="60" t="s">
        <v>633</v>
      </c>
      <c r="C65" s="61"/>
    </row>
    <row r="66" spans="1:3" hidden="1" x14ac:dyDescent="0.25">
      <c r="A66" s="59" t="s">
        <v>634</v>
      </c>
      <c r="B66" s="60" t="s">
        <v>635</v>
      </c>
      <c r="C66" s="61"/>
    </row>
    <row r="67" spans="1:3" ht="26.25" hidden="1" x14ac:dyDescent="0.25">
      <c r="A67" s="59" t="s">
        <v>636</v>
      </c>
      <c r="B67" s="60" t="s">
        <v>637</v>
      </c>
      <c r="C67" s="61"/>
    </row>
    <row r="68" spans="1:3" hidden="1" x14ac:dyDescent="0.25">
      <c r="A68" s="56" t="s">
        <v>638</v>
      </c>
      <c r="B68" s="57" t="s">
        <v>639</v>
      </c>
      <c r="C68" s="75"/>
    </row>
    <row r="69" spans="1:3" hidden="1" x14ac:dyDescent="0.25">
      <c r="A69" s="59" t="s">
        <v>640</v>
      </c>
      <c r="B69" s="60" t="s">
        <v>641</v>
      </c>
      <c r="C69" s="61"/>
    </row>
    <row r="70" spans="1:3" hidden="1" x14ac:dyDescent="0.25">
      <c r="A70" s="59" t="s">
        <v>642</v>
      </c>
      <c r="B70" s="60" t="s">
        <v>643</v>
      </c>
      <c r="C70" s="61"/>
    </row>
    <row r="71" spans="1:3" hidden="1" x14ac:dyDescent="0.25">
      <c r="A71" s="59" t="s">
        <v>644</v>
      </c>
      <c r="B71" s="60" t="s">
        <v>645</v>
      </c>
      <c r="C71" s="61"/>
    </row>
    <row r="72" spans="1:3" hidden="1" x14ac:dyDescent="0.25">
      <c r="A72" s="59" t="s">
        <v>646</v>
      </c>
      <c r="B72" s="60" t="s">
        <v>647</v>
      </c>
      <c r="C72" s="61"/>
    </row>
    <row r="73" spans="1:3" hidden="1" x14ac:dyDescent="0.25">
      <c r="A73" s="59" t="s">
        <v>648</v>
      </c>
      <c r="B73" s="60" t="s">
        <v>649</v>
      </c>
      <c r="C73" s="61"/>
    </row>
    <row r="74" spans="1:3" hidden="1" x14ac:dyDescent="0.25">
      <c r="A74" s="59" t="s">
        <v>650</v>
      </c>
      <c r="B74" s="60" t="s">
        <v>651</v>
      </c>
      <c r="C74" s="61"/>
    </row>
    <row r="75" spans="1:3" hidden="1" x14ac:dyDescent="0.25">
      <c r="A75" s="56" t="s">
        <v>652</v>
      </c>
      <c r="B75" s="57" t="s">
        <v>653</v>
      </c>
      <c r="C75" s="75"/>
    </row>
    <row r="76" spans="1:3" hidden="1" x14ac:dyDescent="0.25">
      <c r="A76" s="59" t="s">
        <v>654</v>
      </c>
      <c r="B76" s="60" t="s">
        <v>655</v>
      </c>
      <c r="C76" s="61"/>
    </row>
    <row r="77" spans="1:3" hidden="1" x14ac:dyDescent="0.25">
      <c r="A77" s="59" t="s">
        <v>656</v>
      </c>
      <c r="B77" s="60" t="s">
        <v>657</v>
      </c>
      <c r="C77" s="61"/>
    </row>
    <row r="78" spans="1:3" hidden="1" x14ac:dyDescent="0.25">
      <c r="A78" s="59" t="s">
        <v>658</v>
      </c>
      <c r="B78" s="60" t="s">
        <v>659</v>
      </c>
      <c r="C78" s="61"/>
    </row>
    <row r="79" spans="1:3" hidden="1" x14ac:dyDescent="0.25">
      <c r="A79" s="59" t="s">
        <v>660</v>
      </c>
      <c r="B79" s="60" t="s">
        <v>661</v>
      </c>
      <c r="C79" s="61"/>
    </row>
    <row r="80" spans="1:3" hidden="1" x14ac:dyDescent="0.25">
      <c r="A80" s="59" t="s">
        <v>662</v>
      </c>
      <c r="B80" s="60" t="s">
        <v>663</v>
      </c>
      <c r="C80" s="61"/>
    </row>
    <row r="81" spans="1:3" hidden="1" x14ac:dyDescent="0.25">
      <c r="A81" s="59" t="s">
        <v>664</v>
      </c>
      <c r="B81" s="60" t="s">
        <v>665</v>
      </c>
      <c r="C81" s="61"/>
    </row>
    <row r="82" spans="1:3" hidden="1" x14ac:dyDescent="0.25">
      <c r="A82" s="59" t="s">
        <v>666</v>
      </c>
      <c r="B82" s="60" t="s">
        <v>667</v>
      </c>
      <c r="C82" s="61"/>
    </row>
    <row r="83" spans="1:3" hidden="1" x14ac:dyDescent="0.25">
      <c r="A83" s="59" t="s">
        <v>668</v>
      </c>
      <c r="B83" s="60" t="s">
        <v>669</v>
      </c>
      <c r="C83" s="61"/>
    </row>
    <row r="84" spans="1:3" hidden="1" x14ac:dyDescent="0.25">
      <c r="A84" s="59" t="s">
        <v>670</v>
      </c>
      <c r="B84" s="60" t="s">
        <v>671</v>
      </c>
      <c r="C84" s="61"/>
    </row>
    <row r="85" spans="1:3" hidden="1" x14ac:dyDescent="0.25">
      <c r="A85" s="56" t="s">
        <v>672</v>
      </c>
      <c r="B85" s="57" t="s">
        <v>673</v>
      </c>
      <c r="C85" s="75"/>
    </row>
    <row r="86" spans="1:3" hidden="1" x14ac:dyDescent="0.25">
      <c r="A86" s="59" t="s">
        <v>674</v>
      </c>
      <c r="B86" s="60" t="s">
        <v>675</v>
      </c>
      <c r="C86" s="61"/>
    </row>
    <row r="87" spans="1:3" hidden="1" x14ac:dyDescent="0.25">
      <c r="A87" s="72">
        <v>3</v>
      </c>
      <c r="B87" s="73" t="s">
        <v>676</v>
      </c>
      <c r="C87" s="74"/>
    </row>
    <row r="88" spans="1:3" ht="26.25" hidden="1" x14ac:dyDescent="0.25">
      <c r="A88" s="56" t="s">
        <v>677</v>
      </c>
      <c r="B88" s="57" t="s">
        <v>678</v>
      </c>
      <c r="C88" s="75"/>
    </row>
    <row r="89" spans="1:3" hidden="1" x14ac:dyDescent="0.25">
      <c r="A89" s="59" t="s">
        <v>679</v>
      </c>
      <c r="B89" s="60" t="s">
        <v>680</v>
      </c>
      <c r="C89" s="61"/>
    </row>
    <row r="90" spans="1:3" hidden="1" x14ac:dyDescent="0.25">
      <c r="A90" s="59" t="s">
        <v>681</v>
      </c>
      <c r="B90" s="60" t="s">
        <v>682</v>
      </c>
      <c r="C90" s="61"/>
    </row>
    <row r="91" spans="1:3" ht="26.25" hidden="1" x14ac:dyDescent="0.25">
      <c r="A91" s="56" t="s">
        <v>683</v>
      </c>
      <c r="B91" s="57" t="s">
        <v>684</v>
      </c>
      <c r="C91" s="75"/>
    </row>
    <row r="92" spans="1:3" hidden="1" x14ac:dyDescent="0.25">
      <c r="A92" s="59" t="s">
        <v>685</v>
      </c>
      <c r="B92" s="60" t="s">
        <v>686</v>
      </c>
      <c r="C92" s="61"/>
    </row>
    <row r="93" spans="1:3" hidden="1" x14ac:dyDescent="0.25">
      <c r="A93" s="59" t="s">
        <v>687</v>
      </c>
      <c r="B93" s="60" t="s">
        <v>688</v>
      </c>
      <c r="C93" s="61"/>
    </row>
    <row r="94" spans="1:3" hidden="1" x14ac:dyDescent="0.25">
      <c r="A94" s="59" t="s">
        <v>689</v>
      </c>
      <c r="B94" s="60" t="s">
        <v>690</v>
      </c>
      <c r="C94" s="61"/>
    </row>
    <row r="95" spans="1:3" hidden="1" x14ac:dyDescent="0.25">
      <c r="A95" s="59" t="s">
        <v>691</v>
      </c>
      <c r="B95" s="60" t="s">
        <v>692</v>
      </c>
      <c r="C95" s="61"/>
    </row>
    <row r="96" spans="1:3" hidden="1" x14ac:dyDescent="0.25">
      <c r="A96" s="59" t="s">
        <v>693</v>
      </c>
      <c r="B96" s="60" t="s">
        <v>694</v>
      </c>
      <c r="C96" s="61"/>
    </row>
    <row r="97" spans="1:3" hidden="1" x14ac:dyDescent="0.25">
      <c r="A97" s="59" t="s">
        <v>695</v>
      </c>
      <c r="B97" s="60" t="s">
        <v>696</v>
      </c>
      <c r="C97" s="61"/>
    </row>
    <row r="98" spans="1:3" hidden="1" x14ac:dyDescent="0.25">
      <c r="A98" s="56" t="s">
        <v>697</v>
      </c>
      <c r="B98" s="57" t="s">
        <v>698</v>
      </c>
      <c r="C98" s="75"/>
    </row>
    <row r="99" spans="1:3" hidden="1" x14ac:dyDescent="0.25">
      <c r="A99" s="59" t="s">
        <v>699</v>
      </c>
      <c r="B99" s="60" t="s">
        <v>700</v>
      </c>
      <c r="C99" s="61"/>
    </row>
    <row r="100" spans="1:3" hidden="1" x14ac:dyDescent="0.25">
      <c r="A100" s="59" t="s">
        <v>701</v>
      </c>
      <c r="B100" s="60" t="s">
        <v>702</v>
      </c>
      <c r="C100" s="61"/>
    </row>
    <row r="101" spans="1:3" hidden="1" x14ac:dyDescent="0.25">
      <c r="A101" s="59" t="s">
        <v>703</v>
      </c>
      <c r="B101" s="60" t="s">
        <v>704</v>
      </c>
      <c r="C101" s="61"/>
    </row>
    <row r="102" spans="1:3" hidden="1" x14ac:dyDescent="0.25">
      <c r="A102" s="59" t="s">
        <v>705</v>
      </c>
      <c r="B102" s="60" t="s">
        <v>706</v>
      </c>
      <c r="C102" s="61"/>
    </row>
    <row r="103" spans="1:3" hidden="1" x14ac:dyDescent="0.25">
      <c r="A103" s="59" t="s">
        <v>707</v>
      </c>
      <c r="B103" s="60" t="s">
        <v>708</v>
      </c>
      <c r="C103" s="61"/>
    </row>
    <row r="104" spans="1:3" hidden="1" x14ac:dyDescent="0.25">
      <c r="A104" s="59" t="s">
        <v>709</v>
      </c>
      <c r="B104" s="60" t="s">
        <v>710</v>
      </c>
      <c r="C104" s="61"/>
    </row>
    <row r="105" spans="1:3" hidden="1" x14ac:dyDescent="0.25">
      <c r="A105" s="56" t="s">
        <v>711</v>
      </c>
      <c r="B105" s="57" t="s">
        <v>712</v>
      </c>
      <c r="C105" s="75"/>
    </row>
    <row r="106" spans="1:3" ht="26.25" hidden="1" x14ac:dyDescent="0.25">
      <c r="A106" s="59" t="s">
        <v>713</v>
      </c>
      <c r="B106" s="60" t="s">
        <v>714</v>
      </c>
      <c r="C106" s="61"/>
    </row>
    <row r="107" spans="1:3" hidden="1" x14ac:dyDescent="0.25">
      <c r="A107" s="59" t="s">
        <v>715</v>
      </c>
      <c r="B107" s="60" t="s">
        <v>716</v>
      </c>
      <c r="C107" s="61"/>
    </row>
    <row r="108" spans="1:3" hidden="1" x14ac:dyDescent="0.25">
      <c r="A108" s="59" t="s">
        <v>717</v>
      </c>
      <c r="B108" s="60" t="s">
        <v>718</v>
      </c>
      <c r="C108" s="61"/>
    </row>
    <row r="109" spans="1:3" hidden="1" x14ac:dyDescent="0.25">
      <c r="A109" s="56" t="s">
        <v>719</v>
      </c>
      <c r="B109" s="57" t="s">
        <v>720</v>
      </c>
      <c r="C109" s="75"/>
    </row>
    <row r="110" spans="1:3" hidden="1" x14ac:dyDescent="0.25">
      <c r="A110" s="59" t="s">
        <v>721</v>
      </c>
      <c r="B110" s="60" t="s">
        <v>722</v>
      </c>
      <c r="C110" s="61"/>
    </row>
    <row r="111" spans="1:3" hidden="1" x14ac:dyDescent="0.25">
      <c r="A111" s="59" t="s">
        <v>723</v>
      </c>
      <c r="B111" s="60" t="s">
        <v>724</v>
      </c>
      <c r="C111" s="61"/>
    </row>
    <row r="112" spans="1:3" hidden="1" x14ac:dyDescent="0.25">
      <c r="A112" s="59" t="s">
        <v>725</v>
      </c>
      <c r="B112" s="60" t="s">
        <v>726</v>
      </c>
      <c r="C112" s="61"/>
    </row>
    <row r="113" spans="1:3" hidden="1" x14ac:dyDescent="0.25">
      <c r="A113" s="59" t="s">
        <v>727</v>
      </c>
      <c r="B113" s="60" t="s">
        <v>728</v>
      </c>
      <c r="C113" s="61"/>
    </row>
    <row r="114" spans="1:3" ht="26.25" hidden="1" x14ac:dyDescent="0.25">
      <c r="A114" s="59" t="s">
        <v>729</v>
      </c>
      <c r="B114" s="60" t="s">
        <v>730</v>
      </c>
      <c r="C114" s="61"/>
    </row>
    <row r="115" spans="1:3" hidden="1" x14ac:dyDescent="0.25">
      <c r="A115" s="59" t="s">
        <v>731</v>
      </c>
      <c r="B115" s="60" t="s">
        <v>732</v>
      </c>
      <c r="C115" s="61"/>
    </row>
    <row r="116" spans="1:3" hidden="1" x14ac:dyDescent="0.25">
      <c r="A116" s="56" t="s">
        <v>733</v>
      </c>
      <c r="B116" s="57" t="s">
        <v>734</v>
      </c>
      <c r="C116" s="75"/>
    </row>
    <row r="117" spans="1:3" hidden="1" x14ac:dyDescent="0.25">
      <c r="A117" s="59" t="s">
        <v>735</v>
      </c>
      <c r="B117" s="60" t="s">
        <v>736</v>
      </c>
      <c r="C117" s="61"/>
    </row>
    <row r="118" spans="1:3" hidden="1" x14ac:dyDescent="0.25">
      <c r="A118" s="56" t="s">
        <v>737</v>
      </c>
      <c r="B118" s="57" t="s">
        <v>738</v>
      </c>
      <c r="C118" s="75"/>
    </row>
    <row r="119" spans="1:3" hidden="1" x14ac:dyDescent="0.25">
      <c r="A119" s="59" t="s">
        <v>739</v>
      </c>
      <c r="B119" s="60" t="s">
        <v>740</v>
      </c>
      <c r="C119" s="61"/>
    </row>
    <row r="120" spans="1:3" hidden="1" x14ac:dyDescent="0.25">
      <c r="A120" s="59" t="s">
        <v>741</v>
      </c>
      <c r="B120" s="60" t="s">
        <v>742</v>
      </c>
      <c r="C120" s="61"/>
    </row>
    <row r="121" spans="1:3" hidden="1" x14ac:dyDescent="0.25">
      <c r="A121" s="56" t="s">
        <v>743</v>
      </c>
      <c r="B121" s="57" t="s">
        <v>744</v>
      </c>
      <c r="C121" s="75"/>
    </row>
    <row r="122" spans="1:3" hidden="1" x14ac:dyDescent="0.25">
      <c r="A122" s="59" t="s">
        <v>745</v>
      </c>
      <c r="B122" s="60" t="s">
        <v>746</v>
      </c>
      <c r="C122" s="61"/>
    </row>
    <row r="123" spans="1:3" hidden="1" x14ac:dyDescent="0.25">
      <c r="A123" s="59" t="s">
        <v>747</v>
      </c>
      <c r="B123" s="60" t="s">
        <v>748</v>
      </c>
      <c r="C123" s="61"/>
    </row>
    <row r="124" spans="1:3" hidden="1" x14ac:dyDescent="0.25">
      <c r="A124" s="59" t="s">
        <v>749</v>
      </c>
      <c r="B124" s="60" t="s">
        <v>750</v>
      </c>
      <c r="C124" s="61"/>
    </row>
    <row r="125" spans="1:3" hidden="1" x14ac:dyDescent="0.25">
      <c r="A125" s="59" t="s">
        <v>751</v>
      </c>
      <c r="B125" s="60" t="s">
        <v>752</v>
      </c>
      <c r="C125" s="61"/>
    </row>
    <row r="126" spans="1:3" ht="26.25" hidden="1" x14ac:dyDescent="0.25">
      <c r="A126" s="56" t="s">
        <v>753</v>
      </c>
      <c r="B126" s="57" t="s">
        <v>754</v>
      </c>
      <c r="C126" s="75"/>
    </row>
    <row r="127" spans="1:3" hidden="1" x14ac:dyDescent="0.25">
      <c r="A127" s="59" t="s">
        <v>755</v>
      </c>
      <c r="B127" s="60" t="s">
        <v>756</v>
      </c>
      <c r="C127" s="61"/>
    </row>
    <row r="128" spans="1:3" hidden="1" x14ac:dyDescent="0.25">
      <c r="A128" s="59" t="s">
        <v>757</v>
      </c>
      <c r="B128" s="60" t="s">
        <v>758</v>
      </c>
      <c r="C128" s="61"/>
    </row>
    <row r="129" spans="1:3" hidden="1" x14ac:dyDescent="0.25">
      <c r="A129" s="59" t="s">
        <v>759</v>
      </c>
      <c r="B129" s="60" t="s">
        <v>760</v>
      </c>
      <c r="C129" s="61"/>
    </row>
    <row r="130" spans="1:3" ht="26.25" hidden="1" x14ac:dyDescent="0.25">
      <c r="A130" s="72">
        <v>4</v>
      </c>
      <c r="B130" s="73" t="s">
        <v>761</v>
      </c>
      <c r="C130" s="74"/>
    </row>
    <row r="131" spans="1:3" ht="26.25" hidden="1" x14ac:dyDescent="0.25">
      <c r="A131" s="56" t="s">
        <v>762</v>
      </c>
      <c r="B131" s="57" t="s">
        <v>763</v>
      </c>
      <c r="C131" s="75"/>
    </row>
    <row r="132" spans="1:3" hidden="1" x14ac:dyDescent="0.25">
      <c r="A132" s="59" t="s">
        <v>764</v>
      </c>
      <c r="B132" s="60" t="s">
        <v>765</v>
      </c>
      <c r="C132" s="61"/>
    </row>
    <row r="133" spans="1:3" ht="39" hidden="1" x14ac:dyDescent="0.25">
      <c r="A133" s="56" t="s">
        <v>766</v>
      </c>
      <c r="B133" s="57" t="s">
        <v>767</v>
      </c>
      <c r="C133" s="77" t="s">
        <v>481</v>
      </c>
    </row>
    <row r="134" spans="1:3" ht="26.25" hidden="1" x14ac:dyDescent="0.25">
      <c r="A134" s="59" t="s">
        <v>768</v>
      </c>
      <c r="B134" s="60" t="s">
        <v>769</v>
      </c>
      <c r="C134" s="66" t="s">
        <v>481</v>
      </c>
    </row>
    <row r="135" spans="1:3" hidden="1" x14ac:dyDescent="0.25">
      <c r="A135" s="56" t="s">
        <v>770</v>
      </c>
      <c r="B135" s="57" t="s">
        <v>771</v>
      </c>
      <c r="C135" s="75"/>
    </row>
    <row r="136" spans="1:3" hidden="1" x14ac:dyDescent="0.25">
      <c r="A136" s="59" t="s">
        <v>772</v>
      </c>
      <c r="B136" s="60" t="s">
        <v>773</v>
      </c>
      <c r="C136" s="61"/>
    </row>
    <row r="137" spans="1:3" hidden="1" x14ac:dyDescent="0.25">
      <c r="A137" s="59" t="s">
        <v>774</v>
      </c>
      <c r="B137" s="60" t="s">
        <v>775</v>
      </c>
      <c r="C137" s="61"/>
    </row>
    <row r="138" spans="1:3" hidden="1" x14ac:dyDescent="0.25">
      <c r="A138" s="59" t="s">
        <v>776</v>
      </c>
      <c r="B138" s="60" t="s">
        <v>777</v>
      </c>
      <c r="C138" s="61"/>
    </row>
    <row r="139" spans="1:3" ht="26.25" hidden="1" x14ac:dyDescent="0.25">
      <c r="A139" s="59" t="s">
        <v>778</v>
      </c>
      <c r="B139" s="60" t="s">
        <v>779</v>
      </c>
      <c r="C139" s="61"/>
    </row>
    <row r="140" spans="1:3" ht="26.25" hidden="1" x14ac:dyDescent="0.25">
      <c r="A140" s="56" t="s">
        <v>780</v>
      </c>
      <c r="B140" s="57" t="s">
        <v>781</v>
      </c>
      <c r="C140" s="75"/>
    </row>
    <row r="141" spans="1:3" hidden="1" x14ac:dyDescent="0.25">
      <c r="A141" s="59" t="s">
        <v>782</v>
      </c>
      <c r="B141" s="60" t="s">
        <v>783</v>
      </c>
      <c r="C141" s="61"/>
    </row>
    <row r="142" spans="1:3" ht="15" customHeight="1" x14ac:dyDescent="0.25">
      <c r="A142" s="118" t="s">
        <v>514</v>
      </c>
      <c r="B142" s="119"/>
      <c r="C142" s="78">
        <f>+C130+C87+C41+C6</f>
        <v>5415500.9500000002</v>
      </c>
    </row>
    <row r="143" spans="1:3" x14ac:dyDescent="0.25">
      <c r="A143" s="16"/>
      <c r="B143" s="16"/>
      <c r="C143" s="16"/>
    </row>
    <row r="144" spans="1:3" ht="48" customHeight="1" x14ac:dyDescent="0.25">
      <c r="A144" s="120"/>
      <c r="B144" s="120"/>
      <c r="C144" s="120"/>
    </row>
  </sheetData>
  <autoFilter ref="A5:C142" xr:uid="{00000000-0009-0000-0000-000003000000}">
    <filterColumn colId="0" showButton="0"/>
    <filterColumn colId="2">
      <filters>
        <filter val="5415500.95"/>
      </filters>
    </filterColumn>
  </autoFilter>
  <mergeCells count="5">
    <mergeCell ref="A3:C3"/>
    <mergeCell ref="A5:B5"/>
    <mergeCell ref="A142:B142"/>
    <mergeCell ref="A144:C144"/>
    <mergeCell ref="A1:C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F392"/>
  <sheetViews>
    <sheetView workbookViewId="0">
      <selection activeCell="G2" sqref="G2"/>
    </sheetView>
  </sheetViews>
  <sheetFormatPr baseColWidth="10" defaultRowHeight="15" x14ac:dyDescent="0.25"/>
  <cols>
    <col min="1" max="1" width="45.7109375" bestFit="1" customWidth="1"/>
    <col min="2" max="2" width="29" bestFit="1" customWidth="1"/>
    <col min="3" max="3" width="16.140625" bestFit="1" customWidth="1"/>
    <col min="4" max="6" width="11.5703125" bestFit="1" customWidth="1"/>
  </cols>
  <sheetData>
    <row r="1" spans="1:6" x14ac:dyDescent="0.25">
      <c r="A1" s="106" t="s">
        <v>31</v>
      </c>
      <c r="B1" s="106"/>
      <c r="C1" s="106"/>
      <c r="D1" s="106"/>
      <c r="E1" s="106"/>
      <c r="F1" s="106"/>
    </row>
    <row r="2" spans="1:6" ht="26.25" customHeight="1" x14ac:dyDescent="0.25">
      <c r="A2" s="121" t="s">
        <v>784</v>
      </c>
      <c r="B2" s="121"/>
      <c r="C2" s="121"/>
      <c r="D2" s="121"/>
      <c r="E2" s="121"/>
      <c r="F2" s="121"/>
    </row>
    <row r="3" spans="1:6" x14ac:dyDescent="0.25">
      <c r="A3" s="86" t="s">
        <v>481</v>
      </c>
      <c r="B3" s="87"/>
      <c r="C3" s="87"/>
      <c r="D3" s="87"/>
      <c r="E3" s="87"/>
      <c r="F3" s="87"/>
    </row>
    <row r="4" spans="1:6" ht="25.5" x14ac:dyDescent="0.25">
      <c r="A4" s="79" t="s">
        <v>785</v>
      </c>
      <c r="B4" s="79" t="s">
        <v>786</v>
      </c>
      <c r="C4" s="79" t="s">
        <v>787</v>
      </c>
      <c r="D4" s="79" t="s">
        <v>788</v>
      </c>
      <c r="E4" s="79" t="s">
        <v>789</v>
      </c>
      <c r="F4" s="79" t="s">
        <v>790</v>
      </c>
    </row>
    <row r="5" spans="1:6" x14ac:dyDescent="0.25">
      <c r="A5" s="88" t="s">
        <v>791</v>
      </c>
      <c r="B5" s="88" t="s">
        <v>792</v>
      </c>
      <c r="C5" s="88">
        <v>1</v>
      </c>
      <c r="D5" s="88">
        <v>1</v>
      </c>
      <c r="E5" s="88" t="s">
        <v>481</v>
      </c>
      <c r="F5" s="88" t="s">
        <v>481</v>
      </c>
    </row>
    <row r="6" spans="1:6" x14ac:dyDescent="0.25">
      <c r="A6" s="79" t="s">
        <v>793</v>
      </c>
      <c r="B6" s="79" t="s">
        <v>794</v>
      </c>
      <c r="C6" s="79">
        <f>SUM(C5)</f>
        <v>1</v>
      </c>
      <c r="D6" s="79">
        <f>SUM(D5)</f>
        <v>1</v>
      </c>
      <c r="E6" s="79" t="s">
        <v>481</v>
      </c>
      <c r="F6" s="79" t="s">
        <v>481</v>
      </c>
    </row>
    <row r="7" spans="1:6" x14ac:dyDescent="0.25">
      <c r="A7" s="88" t="s">
        <v>795</v>
      </c>
      <c r="B7" s="88" t="s">
        <v>796</v>
      </c>
      <c r="C7" s="88">
        <v>1</v>
      </c>
      <c r="D7" s="88">
        <v>1</v>
      </c>
      <c r="E7" s="88" t="s">
        <v>481</v>
      </c>
      <c r="F7" s="88" t="s">
        <v>481</v>
      </c>
    </row>
    <row r="8" spans="1:6" x14ac:dyDescent="0.25">
      <c r="A8" s="88"/>
      <c r="B8" s="88" t="s">
        <v>797</v>
      </c>
      <c r="C8" s="88">
        <v>1</v>
      </c>
      <c r="D8" s="88">
        <v>1</v>
      </c>
      <c r="E8" s="88" t="s">
        <v>481</v>
      </c>
      <c r="F8" s="88" t="s">
        <v>481</v>
      </c>
    </row>
    <row r="9" spans="1:6" x14ac:dyDescent="0.25">
      <c r="A9" s="79" t="s">
        <v>793</v>
      </c>
      <c r="B9" s="79"/>
      <c r="C9" s="79">
        <f>SUM(C7:C8)</f>
        <v>2</v>
      </c>
      <c r="D9" s="79">
        <f>SUM(D7:D8)</f>
        <v>2</v>
      </c>
      <c r="E9" s="79" t="s">
        <v>481</v>
      </c>
      <c r="F9" s="79" t="s">
        <v>481</v>
      </c>
    </row>
    <row r="10" spans="1:6" ht="24" x14ac:dyDescent="0.25">
      <c r="A10" s="88" t="s">
        <v>798</v>
      </c>
      <c r="B10" s="88" t="s">
        <v>799</v>
      </c>
      <c r="C10" s="88">
        <v>1</v>
      </c>
      <c r="D10" s="88">
        <v>1</v>
      </c>
      <c r="E10" s="88" t="s">
        <v>481</v>
      </c>
      <c r="F10" s="88" t="s">
        <v>481</v>
      </c>
    </row>
    <row r="11" spans="1:6" x14ac:dyDescent="0.25">
      <c r="A11" s="79" t="s">
        <v>793</v>
      </c>
      <c r="B11" s="79"/>
      <c r="C11" s="79">
        <f>+C10</f>
        <v>1</v>
      </c>
      <c r="D11" s="79">
        <f>+D10</f>
        <v>1</v>
      </c>
      <c r="E11" s="79"/>
      <c r="F11" s="79" t="s">
        <v>481</v>
      </c>
    </row>
    <row r="12" spans="1:6" ht="24" x14ac:dyDescent="0.25">
      <c r="A12" s="88" t="s">
        <v>800</v>
      </c>
      <c r="B12" s="88" t="s">
        <v>801</v>
      </c>
      <c r="C12" s="88">
        <v>1</v>
      </c>
      <c r="D12" s="88">
        <v>1</v>
      </c>
      <c r="E12" s="88" t="s">
        <v>481</v>
      </c>
      <c r="F12" s="88"/>
    </row>
    <row r="13" spans="1:6" x14ac:dyDescent="0.25">
      <c r="A13" s="79" t="s">
        <v>793</v>
      </c>
      <c r="B13" s="79"/>
      <c r="C13" s="79">
        <f>+C12</f>
        <v>1</v>
      </c>
      <c r="D13" s="79">
        <f>+D12</f>
        <v>1</v>
      </c>
      <c r="E13" s="79"/>
      <c r="F13" s="79" t="s">
        <v>481</v>
      </c>
    </row>
    <row r="14" spans="1:6" x14ac:dyDescent="0.25">
      <c r="A14" s="123" t="s">
        <v>802</v>
      </c>
      <c r="B14" s="88" t="s">
        <v>803</v>
      </c>
      <c r="C14" s="88">
        <v>1</v>
      </c>
      <c r="D14" s="88">
        <v>1</v>
      </c>
      <c r="E14" s="88" t="s">
        <v>481</v>
      </c>
      <c r="F14" s="88"/>
    </row>
    <row r="15" spans="1:6" x14ac:dyDescent="0.25">
      <c r="A15" s="124"/>
      <c r="B15" s="88" t="s">
        <v>804</v>
      </c>
      <c r="C15" s="88">
        <v>1</v>
      </c>
      <c r="D15" s="88">
        <v>1</v>
      </c>
      <c r="E15" s="88"/>
      <c r="F15" s="88"/>
    </row>
    <row r="16" spans="1:6" x14ac:dyDescent="0.25">
      <c r="A16" s="79" t="s">
        <v>793</v>
      </c>
      <c r="B16" s="79"/>
      <c r="C16" s="79">
        <f>+C14+C15</f>
        <v>2</v>
      </c>
      <c r="D16" s="79">
        <f>+D14+D15</f>
        <v>2</v>
      </c>
      <c r="E16" s="79"/>
      <c r="F16" s="79" t="s">
        <v>481</v>
      </c>
    </row>
    <row r="17" spans="1:6" x14ac:dyDescent="0.25">
      <c r="A17" s="123" t="s">
        <v>805</v>
      </c>
      <c r="B17" s="88" t="s">
        <v>806</v>
      </c>
      <c r="C17" s="88">
        <v>1</v>
      </c>
      <c r="D17" s="88" t="s">
        <v>481</v>
      </c>
      <c r="E17" s="88">
        <v>1</v>
      </c>
      <c r="F17" s="88"/>
    </row>
    <row r="18" spans="1:6" x14ac:dyDescent="0.25">
      <c r="A18" s="125"/>
      <c r="B18" s="88" t="s">
        <v>807</v>
      </c>
      <c r="C18" s="88">
        <v>6</v>
      </c>
      <c r="D18" s="88" t="s">
        <v>481</v>
      </c>
      <c r="E18" s="88">
        <v>6</v>
      </c>
      <c r="F18" s="88"/>
    </row>
    <row r="19" spans="1:6" x14ac:dyDescent="0.25">
      <c r="A19" s="125"/>
      <c r="B19" s="88" t="s">
        <v>808</v>
      </c>
      <c r="C19" s="88">
        <v>1</v>
      </c>
      <c r="D19" s="88"/>
      <c r="E19" s="88">
        <v>1</v>
      </c>
      <c r="F19" s="88"/>
    </row>
    <row r="20" spans="1:6" x14ac:dyDescent="0.25">
      <c r="A20" s="125"/>
      <c r="B20" s="88" t="s">
        <v>809</v>
      </c>
      <c r="C20" s="88">
        <v>5</v>
      </c>
      <c r="D20" s="88"/>
      <c r="E20" s="88">
        <v>5</v>
      </c>
      <c r="F20" s="88"/>
    </row>
    <row r="21" spans="1:6" x14ac:dyDescent="0.25">
      <c r="A21" s="124"/>
      <c r="B21" s="88" t="s">
        <v>810</v>
      </c>
      <c r="C21" s="88">
        <v>5</v>
      </c>
      <c r="D21" s="88"/>
      <c r="E21" s="88">
        <v>5</v>
      </c>
      <c r="F21" s="88"/>
    </row>
    <row r="22" spans="1:6" x14ac:dyDescent="0.25">
      <c r="A22" s="79" t="s">
        <v>793</v>
      </c>
      <c r="B22" s="79"/>
      <c r="C22" s="79">
        <f>SUM(C17:C21)</f>
        <v>18</v>
      </c>
      <c r="D22" s="79"/>
      <c r="E22" s="79">
        <f>SUM(E17:E21)</f>
        <v>18</v>
      </c>
      <c r="F22" s="79" t="s">
        <v>481</v>
      </c>
    </row>
    <row r="23" spans="1:6" x14ac:dyDescent="0.25">
      <c r="A23" s="123" t="s">
        <v>811</v>
      </c>
      <c r="B23" s="88" t="s">
        <v>812</v>
      </c>
      <c r="C23" s="88">
        <v>1</v>
      </c>
      <c r="D23" s="88"/>
      <c r="E23" s="88">
        <v>1</v>
      </c>
      <c r="F23" s="88"/>
    </row>
    <row r="24" spans="1:6" x14ac:dyDescent="0.25">
      <c r="A24" s="124"/>
      <c r="B24" s="88" t="s">
        <v>810</v>
      </c>
      <c r="C24" s="88">
        <v>2</v>
      </c>
      <c r="D24" s="88"/>
      <c r="E24" s="88">
        <v>2</v>
      </c>
      <c r="F24" s="88"/>
    </row>
    <row r="25" spans="1:6" x14ac:dyDescent="0.25">
      <c r="A25" s="79" t="s">
        <v>793</v>
      </c>
      <c r="B25" s="79"/>
      <c r="C25" s="79">
        <f>+C23+C24</f>
        <v>3</v>
      </c>
      <c r="D25" s="79"/>
      <c r="E25" s="79">
        <f>+E23+E24</f>
        <v>3</v>
      </c>
      <c r="F25" s="79" t="s">
        <v>481</v>
      </c>
    </row>
    <row r="26" spans="1:6" x14ac:dyDescent="0.25">
      <c r="A26" s="123" t="s">
        <v>813</v>
      </c>
      <c r="B26" s="88" t="s">
        <v>814</v>
      </c>
      <c r="C26" s="88">
        <v>1</v>
      </c>
      <c r="D26" s="88"/>
      <c r="E26" s="88">
        <v>1</v>
      </c>
      <c r="F26" s="88"/>
    </row>
    <row r="27" spans="1:6" x14ac:dyDescent="0.25">
      <c r="A27" s="125"/>
      <c r="B27" s="88" t="s">
        <v>815</v>
      </c>
      <c r="C27" s="88">
        <v>1</v>
      </c>
      <c r="D27" s="88"/>
      <c r="E27" s="88">
        <v>1</v>
      </c>
      <c r="F27" s="88"/>
    </row>
    <row r="28" spans="1:6" x14ac:dyDescent="0.25">
      <c r="A28" s="124"/>
      <c r="B28" s="88" t="s">
        <v>816</v>
      </c>
      <c r="C28" s="88">
        <v>2</v>
      </c>
      <c r="D28" s="88"/>
      <c r="E28" s="88">
        <v>2</v>
      </c>
      <c r="F28" s="88"/>
    </row>
    <row r="29" spans="1:6" x14ac:dyDescent="0.25">
      <c r="A29" s="79" t="s">
        <v>793</v>
      </c>
      <c r="B29" s="79"/>
      <c r="C29" s="79">
        <f>SUM(C26:C28)</f>
        <v>4</v>
      </c>
      <c r="D29" s="79"/>
      <c r="E29" s="79">
        <f t="shared" ref="E29" si="0">SUM(E26:E28)</f>
        <v>4</v>
      </c>
      <c r="F29" s="79" t="s">
        <v>481</v>
      </c>
    </row>
    <row r="30" spans="1:6" x14ac:dyDescent="0.25">
      <c r="A30" s="88" t="s">
        <v>817</v>
      </c>
      <c r="B30" s="88" t="s">
        <v>818</v>
      </c>
      <c r="C30" s="88">
        <v>1</v>
      </c>
      <c r="D30" s="88"/>
      <c r="E30" s="88">
        <v>1</v>
      </c>
      <c r="F30" s="88"/>
    </row>
    <row r="31" spans="1:6" x14ac:dyDescent="0.25">
      <c r="A31" s="79" t="s">
        <v>793</v>
      </c>
      <c r="B31" s="79"/>
      <c r="C31" s="79">
        <f>+C30</f>
        <v>1</v>
      </c>
      <c r="D31" s="79"/>
      <c r="E31" s="79">
        <f t="shared" ref="E31" si="1">+E30</f>
        <v>1</v>
      </c>
      <c r="F31" s="79" t="s">
        <v>481</v>
      </c>
    </row>
    <row r="32" spans="1:6" x14ac:dyDescent="0.25">
      <c r="A32" s="79" t="s">
        <v>793</v>
      </c>
      <c r="B32" s="79"/>
      <c r="C32" s="79">
        <f>+C6+C9+C11+C13+C16+C22+C25+C29+C31</f>
        <v>33</v>
      </c>
      <c r="D32" s="79">
        <f>+D6+D9+D11+D13+D16+D22+D25+D29+D31</f>
        <v>7</v>
      </c>
      <c r="E32" s="79">
        <f>+E22+E25+E29+E31</f>
        <v>26</v>
      </c>
      <c r="F32" s="79"/>
    </row>
    <row r="33" spans="1:6" ht="36.75" customHeight="1" x14ac:dyDescent="0.25">
      <c r="A33" s="122"/>
      <c r="B33" s="122"/>
      <c r="C33" s="122"/>
      <c r="D33" s="122"/>
      <c r="E33" s="122"/>
      <c r="F33" s="122"/>
    </row>
    <row r="34" spans="1:6" x14ac:dyDescent="0.25">
      <c r="A34" s="85"/>
      <c r="B34" s="85"/>
      <c r="C34" s="85"/>
      <c r="D34" s="85"/>
      <c r="E34" s="85"/>
      <c r="F34" s="85"/>
    </row>
    <row r="35" spans="1:6" x14ac:dyDescent="0.25">
      <c r="A35" s="85"/>
      <c r="B35" s="85"/>
      <c r="C35" s="85"/>
      <c r="D35" s="85"/>
      <c r="E35" s="85"/>
      <c r="F35" s="85"/>
    </row>
    <row r="36" spans="1:6" x14ac:dyDescent="0.25">
      <c r="A36" s="85"/>
      <c r="B36" s="85"/>
      <c r="C36" s="85"/>
      <c r="D36" s="85"/>
      <c r="E36" s="85"/>
      <c r="F36" s="85"/>
    </row>
    <row r="37" spans="1:6" x14ac:dyDescent="0.25">
      <c r="A37" s="85"/>
      <c r="B37" s="85"/>
      <c r="C37" s="85"/>
      <c r="D37" s="85"/>
      <c r="E37" s="85"/>
      <c r="F37" s="85"/>
    </row>
    <row r="38" spans="1:6" x14ac:dyDescent="0.25">
      <c r="A38" s="85"/>
      <c r="B38" s="85"/>
      <c r="C38" s="85"/>
      <c r="D38" s="85"/>
      <c r="E38" s="85"/>
      <c r="F38" s="85"/>
    </row>
    <row r="39" spans="1:6" x14ac:dyDescent="0.25">
      <c r="A39" s="85"/>
      <c r="B39" s="85"/>
      <c r="C39" s="85"/>
      <c r="D39" s="85"/>
      <c r="E39" s="85"/>
      <c r="F39" s="85"/>
    </row>
    <row r="40" spans="1:6" x14ac:dyDescent="0.25">
      <c r="A40" s="85"/>
      <c r="B40" s="85"/>
      <c r="C40" s="85"/>
      <c r="D40" s="85"/>
      <c r="E40" s="85"/>
      <c r="F40" s="85"/>
    </row>
    <row r="41" spans="1:6" x14ac:dyDescent="0.25">
      <c r="A41" s="85"/>
      <c r="B41" s="85"/>
      <c r="C41" s="85"/>
      <c r="D41" s="85"/>
      <c r="E41" s="85"/>
      <c r="F41" s="85"/>
    </row>
    <row r="42" spans="1:6" x14ac:dyDescent="0.25">
      <c r="A42" s="85"/>
      <c r="B42" s="85"/>
      <c r="C42" s="85"/>
      <c r="D42" s="85"/>
      <c r="E42" s="85"/>
      <c r="F42" s="85"/>
    </row>
    <row r="43" spans="1:6" x14ac:dyDescent="0.25">
      <c r="A43" s="85"/>
      <c r="B43" s="85"/>
      <c r="C43" s="85"/>
      <c r="D43" s="85"/>
      <c r="E43" s="85"/>
      <c r="F43" s="85"/>
    </row>
    <row r="44" spans="1:6" x14ac:dyDescent="0.25">
      <c r="A44" s="85"/>
      <c r="B44" s="85"/>
      <c r="C44" s="85"/>
      <c r="D44" s="85"/>
      <c r="E44" s="85"/>
      <c r="F44" s="85"/>
    </row>
    <row r="45" spans="1:6" x14ac:dyDescent="0.25">
      <c r="A45" s="85"/>
      <c r="B45" s="85"/>
      <c r="C45" s="85"/>
      <c r="D45" s="85"/>
      <c r="E45" s="85"/>
      <c r="F45" s="85"/>
    </row>
    <row r="46" spans="1:6" x14ac:dyDescent="0.25">
      <c r="A46" s="85"/>
      <c r="B46" s="85"/>
      <c r="C46" s="85"/>
      <c r="D46" s="85"/>
      <c r="E46" s="85"/>
      <c r="F46" s="85"/>
    </row>
    <row r="47" spans="1:6" x14ac:dyDescent="0.25">
      <c r="A47" s="85"/>
      <c r="B47" s="85"/>
      <c r="C47" s="85"/>
      <c r="D47" s="85"/>
      <c r="E47" s="85"/>
      <c r="F47" s="85"/>
    </row>
    <row r="48" spans="1:6" x14ac:dyDescent="0.25">
      <c r="A48" s="85"/>
      <c r="B48" s="85"/>
      <c r="C48" s="85"/>
      <c r="D48" s="85"/>
      <c r="E48" s="85"/>
      <c r="F48" s="85"/>
    </row>
    <row r="49" spans="1:6" x14ac:dyDescent="0.25">
      <c r="A49" s="85"/>
      <c r="B49" s="85"/>
      <c r="C49" s="85"/>
      <c r="D49" s="85"/>
      <c r="E49" s="85"/>
      <c r="F49" s="85"/>
    </row>
    <row r="50" spans="1:6" x14ac:dyDescent="0.25">
      <c r="A50" s="85"/>
      <c r="B50" s="85"/>
      <c r="C50" s="85"/>
      <c r="D50" s="85"/>
      <c r="E50" s="85"/>
      <c r="F50" s="85"/>
    </row>
    <row r="51" spans="1:6" x14ac:dyDescent="0.25">
      <c r="A51" s="85"/>
      <c r="B51" s="85"/>
      <c r="C51" s="85"/>
      <c r="D51" s="85"/>
      <c r="E51" s="85"/>
      <c r="F51" s="85"/>
    </row>
    <row r="52" spans="1:6" x14ac:dyDescent="0.25">
      <c r="A52" s="85"/>
      <c r="B52" s="85"/>
      <c r="C52" s="85"/>
      <c r="D52" s="85"/>
      <c r="E52" s="85"/>
      <c r="F52" s="85"/>
    </row>
    <row r="53" spans="1:6" x14ac:dyDescent="0.25">
      <c r="A53" s="85"/>
      <c r="B53" s="85"/>
      <c r="C53" s="85"/>
      <c r="D53" s="85"/>
      <c r="E53" s="85"/>
      <c r="F53" s="85"/>
    </row>
    <row r="54" spans="1:6" x14ac:dyDescent="0.25">
      <c r="A54" s="85"/>
      <c r="B54" s="85"/>
      <c r="C54" s="85"/>
      <c r="D54" s="85"/>
      <c r="E54" s="85"/>
      <c r="F54" s="85"/>
    </row>
    <row r="55" spans="1:6" x14ac:dyDescent="0.25">
      <c r="A55" s="85"/>
      <c r="B55" s="85"/>
      <c r="C55" s="85"/>
      <c r="D55" s="85"/>
      <c r="E55" s="85"/>
      <c r="F55" s="85"/>
    </row>
    <row r="56" spans="1:6" x14ac:dyDescent="0.25">
      <c r="A56" s="85"/>
      <c r="B56" s="85"/>
      <c r="C56" s="85"/>
      <c r="D56" s="85"/>
      <c r="E56" s="85"/>
      <c r="F56" s="85"/>
    </row>
    <row r="57" spans="1:6" x14ac:dyDescent="0.25">
      <c r="A57" s="85"/>
      <c r="B57" s="85"/>
      <c r="C57" s="85"/>
      <c r="D57" s="85"/>
      <c r="E57" s="85"/>
      <c r="F57" s="85"/>
    </row>
    <row r="58" spans="1:6" x14ac:dyDescent="0.25">
      <c r="A58" s="85"/>
      <c r="B58" s="85"/>
      <c r="C58" s="85"/>
      <c r="D58" s="85"/>
      <c r="E58" s="85"/>
      <c r="F58" s="85"/>
    </row>
    <row r="59" spans="1:6" x14ac:dyDescent="0.25">
      <c r="A59" s="85"/>
      <c r="B59" s="85"/>
      <c r="C59" s="85"/>
      <c r="D59" s="85"/>
      <c r="E59" s="85"/>
      <c r="F59" s="85"/>
    </row>
    <row r="60" spans="1:6" x14ac:dyDescent="0.25">
      <c r="A60" s="85"/>
      <c r="B60" s="85"/>
      <c r="C60" s="85"/>
      <c r="D60" s="85"/>
      <c r="E60" s="85"/>
      <c r="F60" s="85"/>
    </row>
    <row r="61" spans="1:6" x14ac:dyDescent="0.25">
      <c r="A61" s="85"/>
      <c r="B61" s="85"/>
      <c r="C61" s="85"/>
      <c r="D61" s="85"/>
      <c r="E61" s="85"/>
      <c r="F61" s="85"/>
    </row>
    <row r="62" spans="1:6" x14ac:dyDescent="0.25">
      <c r="A62" s="85"/>
      <c r="B62" s="85"/>
      <c r="C62" s="85"/>
      <c r="D62" s="85"/>
      <c r="E62" s="85"/>
      <c r="F62" s="85"/>
    </row>
    <row r="63" spans="1:6" x14ac:dyDescent="0.25">
      <c r="A63" s="85"/>
      <c r="B63" s="85"/>
      <c r="C63" s="85"/>
      <c r="D63" s="85"/>
      <c r="E63" s="85"/>
      <c r="F63" s="85"/>
    </row>
    <row r="64" spans="1:6" x14ac:dyDescent="0.25">
      <c r="A64" s="85"/>
      <c r="B64" s="85"/>
      <c r="C64" s="85"/>
      <c r="D64" s="85"/>
      <c r="E64" s="85"/>
      <c r="F64" s="85"/>
    </row>
    <row r="65" spans="1:6" x14ac:dyDescent="0.25">
      <c r="A65" s="85"/>
      <c r="B65" s="85"/>
      <c r="C65" s="85"/>
      <c r="D65" s="85"/>
      <c r="E65" s="85"/>
      <c r="F65" s="85"/>
    </row>
    <row r="66" spans="1:6" x14ac:dyDescent="0.25">
      <c r="A66" s="85"/>
      <c r="B66" s="85"/>
      <c r="C66" s="85"/>
      <c r="D66" s="85"/>
      <c r="E66" s="85"/>
      <c r="F66" s="85"/>
    </row>
    <row r="67" spans="1:6" x14ac:dyDescent="0.25">
      <c r="A67" s="85"/>
      <c r="B67" s="85"/>
      <c r="C67" s="85"/>
      <c r="D67" s="85"/>
      <c r="E67" s="85"/>
      <c r="F67" s="85"/>
    </row>
    <row r="68" spans="1:6" x14ac:dyDescent="0.25">
      <c r="A68" s="85"/>
      <c r="B68" s="85"/>
      <c r="C68" s="85"/>
      <c r="D68" s="85"/>
      <c r="E68" s="85"/>
      <c r="F68" s="85"/>
    </row>
    <row r="69" spans="1:6" x14ac:dyDescent="0.25">
      <c r="A69" s="85"/>
      <c r="B69" s="85"/>
      <c r="C69" s="85"/>
      <c r="D69" s="85"/>
      <c r="E69" s="85"/>
      <c r="F69" s="85"/>
    </row>
    <row r="70" spans="1:6" x14ac:dyDescent="0.25">
      <c r="A70" s="85"/>
      <c r="B70" s="85"/>
      <c r="C70" s="85"/>
      <c r="D70" s="85"/>
      <c r="E70" s="85"/>
      <c r="F70" s="85"/>
    </row>
    <row r="71" spans="1:6" x14ac:dyDescent="0.25">
      <c r="A71" s="85"/>
      <c r="B71" s="85"/>
      <c r="C71" s="85"/>
      <c r="D71" s="85"/>
      <c r="E71" s="85"/>
      <c r="F71" s="85"/>
    </row>
    <row r="72" spans="1:6" x14ac:dyDescent="0.25">
      <c r="A72" s="85"/>
      <c r="B72" s="85"/>
      <c r="C72" s="85"/>
      <c r="D72" s="85"/>
      <c r="E72" s="85"/>
      <c r="F72" s="85"/>
    </row>
    <row r="73" spans="1:6" x14ac:dyDescent="0.25">
      <c r="A73" s="85"/>
      <c r="B73" s="85"/>
      <c r="C73" s="85"/>
      <c r="D73" s="85"/>
      <c r="E73" s="85"/>
      <c r="F73" s="85"/>
    </row>
    <row r="74" spans="1:6" x14ac:dyDescent="0.25">
      <c r="A74" s="85"/>
      <c r="B74" s="85"/>
      <c r="C74" s="85"/>
      <c r="D74" s="85"/>
      <c r="E74" s="85"/>
      <c r="F74" s="85"/>
    </row>
    <row r="75" spans="1:6" x14ac:dyDescent="0.25">
      <c r="A75" s="85"/>
      <c r="B75" s="85"/>
      <c r="C75" s="85"/>
      <c r="D75" s="85"/>
      <c r="E75" s="85"/>
      <c r="F75" s="85"/>
    </row>
    <row r="76" spans="1:6" x14ac:dyDescent="0.25">
      <c r="A76" s="85"/>
      <c r="B76" s="85"/>
      <c r="C76" s="85"/>
      <c r="D76" s="85"/>
      <c r="E76" s="85"/>
      <c r="F76" s="85"/>
    </row>
    <row r="77" spans="1:6" x14ac:dyDescent="0.25">
      <c r="A77" s="85"/>
      <c r="B77" s="85"/>
      <c r="C77" s="85"/>
      <c r="D77" s="85"/>
      <c r="E77" s="85"/>
      <c r="F77" s="85"/>
    </row>
    <row r="78" spans="1:6" x14ac:dyDescent="0.25">
      <c r="A78" s="85"/>
      <c r="B78" s="85"/>
      <c r="C78" s="85"/>
      <c r="D78" s="85"/>
      <c r="E78" s="85"/>
      <c r="F78" s="85"/>
    </row>
    <row r="79" spans="1:6" x14ac:dyDescent="0.25">
      <c r="A79" s="85"/>
      <c r="B79" s="85"/>
      <c r="C79" s="85"/>
      <c r="D79" s="85"/>
      <c r="E79" s="85"/>
      <c r="F79" s="85"/>
    </row>
    <row r="80" spans="1:6" x14ac:dyDescent="0.25">
      <c r="A80" s="85"/>
      <c r="B80" s="85"/>
      <c r="C80" s="85"/>
      <c r="D80" s="85"/>
      <c r="E80" s="85"/>
      <c r="F80" s="85"/>
    </row>
    <row r="81" spans="1:6" x14ac:dyDescent="0.25">
      <c r="A81" s="85"/>
      <c r="B81" s="85"/>
      <c r="C81" s="85"/>
      <c r="D81" s="85"/>
      <c r="E81" s="85"/>
      <c r="F81" s="85"/>
    </row>
    <row r="82" spans="1:6" x14ac:dyDescent="0.25">
      <c r="A82" s="85"/>
      <c r="B82" s="85"/>
      <c r="C82" s="85"/>
      <c r="D82" s="85"/>
      <c r="E82" s="85"/>
      <c r="F82" s="85"/>
    </row>
    <row r="83" spans="1:6" x14ac:dyDescent="0.25">
      <c r="A83" s="85"/>
      <c r="B83" s="85"/>
      <c r="C83" s="85"/>
      <c r="D83" s="85"/>
      <c r="E83" s="85"/>
      <c r="F83" s="85"/>
    </row>
    <row r="84" spans="1:6" x14ac:dyDescent="0.25">
      <c r="A84" s="85"/>
      <c r="B84" s="85"/>
      <c r="C84" s="85"/>
      <c r="D84" s="85"/>
      <c r="E84" s="85"/>
      <c r="F84" s="85"/>
    </row>
    <row r="85" spans="1:6" x14ac:dyDescent="0.25">
      <c r="A85" s="85"/>
      <c r="B85" s="85"/>
      <c r="C85" s="85"/>
      <c r="D85" s="85"/>
      <c r="E85" s="85"/>
      <c r="F85" s="85"/>
    </row>
    <row r="86" spans="1:6" x14ac:dyDescent="0.25">
      <c r="A86" s="85"/>
      <c r="B86" s="85"/>
      <c r="C86" s="85"/>
      <c r="D86" s="85"/>
      <c r="E86" s="85"/>
      <c r="F86" s="85"/>
    </row>
    <row r="87" spans="1:6" x14ac:dyDescent="0.25">
      <c r="A87" s="85"/>
      <c r="B87" s="85"/>
      <c r="C87" s="85"/>
      <c r="D87" s="85"/>
      <c r="E87" s="85"/>
      <c r="F87" s="85"/>
    </row>
    <row r="88" spans="1:6" x14ac:dyDescent="0.25">
      <c r="A88" s="85"/>
      <c r="B88" s="85"/>
      <c r="C88" s="85"/>
      <c r="D88" s="85"/>
      <c r="E88" s="85"/>
      <c r="F88" s="85"/>
    </row>
    <row r="89" spans="1:6" x14ac:dyDescent="0.25">
      <c r="A89" s="85"/>
      <c r="B89" s="85"/>
      <c r="C89" s="85"/>
      <c r="D89" s="85"/>
      <c r="E89" s="85"/>
      <c r="F89" s="85"/>
    </row>
    <row r="90" spans="1:6" x14ac:dyDescent="0.25">
      <c r="A90" s="85"/>
      <c r="B90" s="85"/>
      <c r="C90" s="85"/>
      <c r="D90" s="85"/>
      <c r="E90" s="85"/>
      <c r="F90" s="85"/>
    </row>
    <row r="91" spans="1:6" x14ac:dyDescent="0.25">
      <c r="A91" s="85"/>
      <c r="B91" s="85"/>
      <c r="C91" s="85"/>
      <c r="D91" s="85"/>
      <c r="E91" s="85"/>
      <c r="F91" s="85"/>
    </row>
    <row r="92" spans="1:6" x14ac:dyDescent="0.25">
      <c r="A92" s="85"/>
      <c r="B92" s="85"/>
      <c r="C92" s="85"/>
      <c r="D92" s="85"/>
      <c r="E92" s="85"/>
      <c r="F92" s="85"/>
    </row>
    <row r="93" spans="1:6" x14ac:dyDescent="0.25">
      <c r="A93" s="85"/>
      <c r="B93" s="85"/>
      <c r="C93" s="85"/>
      <c r="D93" s="85"/>
      <c r="E93" s="85"/>
      <c r="F93" s="85"/>
    </row>
    <row r="94" spans="1:6" x14ac:dyDescent="0.25">
      <c r="A94" s="85"/>
      <c r="B94" s="85"/>
      <c r="C94" s="85"/>
      <c r="D94" s="85"/>
      <c r="E94" s="85"/>
      <c r="F94" s="85"/>
    </row>
    <row r="95" spans="1:6" x14ac:dyDescent="0.25">
      <c r="A95" s="85"/>
      <c r="B95" s="85"/>
      <c r="C95" s="85"/>
      <c r="D95" s="85"/>
      <c r="E95" s="85"/>
      <c r="F95" s="85"/>
    </row>
    <row r="96" spans="1:6" x14ac:dyDescent="0.25">
      <c r="A96" s="85"/>
      <c r="B96" s="85"/>
      <c r="C96" s="85"/>
      <c r="D96" s="85"/>
      <c r="E96" s="85"/>
      <c r="F96" s="85"/>
    </row>
    <row r="97" spans="1:6" x14ac:dyDescent="0.25">
      <c r="A97" s="85"/>
      <c r="B97" s="85"/>
      <c r="C97" s="85"/>
      <c r="D97" s="85"/>
      <c r="E97" s="85"/>
      <c r="F97" s="85"/>
    </row>
    <row r="98" spans="1:6" x14ac:dyDescent="0.25">
      <c r="A98" s="85"/>
      <c r="B98" s="85"/>
      <c r="C98" s="85"/>
      <c r="D98" s="85"/>
      <c r="E98" s="85"/>
      <c r="F98" s="85"/>
    </row>
    <row r="99" spans="1:6" x14ac:dyDescent="0.25">
      <c r="A99" s="85"/>
      <c r="B99" s="85"/>
      <c r="C99" s="85"/>
      <c r="D99" s="85"/>
      <c r="E99" s="85"/>
      <c r="F99" s="85"/>
    </row>
    <row r="100" spans="1:6" x14ac:dyDescent="0.25">
      <c r="A100" s="85"/>
      <c r="B100" s="85"/>
      <c r="C100" s="85"/>
      <c r="D100" s="85"/>
      <c r="E100" s="85"/>
      <c r="F100" s="85"/>
    </row>
    <row r="101" spans="1:6" x14ac:dyDescent="0.25">
      <c r="A101" s="85"/>
      <c r="B101" s="85"/>
      <c r="C101" s="85"/>
      <c r="D101" s="85"/>
      <c r="E101" s="85"/>
      <c r="F101" s="85"/>
    </row>
    <row r="102" spans="1:6" x14ac:dyDescent="0.25">
      <c r="A102" s="85"/>
      <c r="B102" s="85"/>
      <c r="C102" s="85"/>
      <c r="D102" s="85"/>
      <c r="E102" s="85"/>
      <c r="F102" s="85"/>
    </row>
    <row r="103" spans="1:6" x14ac:dyDescent="0.25">
      <c r="A103" s="85"/>
      <c r="B103" s="85"/>
      <c r="C103" s="85"/>
      <c r="D103" s="85"/>
      <c r="E103" s="85"/>
      <c r="F103" s="85"/>
    </row>
    <row r="104" spans="1:6" x14ac:dyDescent="0.25">
      <c r="A104" s="85"/>
      <c r="B104" s="85"/>
      <c r="C104" s="85"/>
      <c r="D104" s="85"/>
      <c r="E104" s="85"/>
      <c r="F104" s="85"/>
    </row>
    <row r="105" spans="1:6" x14ac:dyDescent="0.25">
      <c r="A105" s="85"/>
      <c r="B105" s="85"/>
      <c r="C105" s="85"/>
      <c r="D105" s="85"/>
      <c r="E105" s="85"/>
      <c r="F105" s="85"/>
    </row>
    <row r="106" spans="1:6" x14ac:dyDescent="0.25">
      <c r="A106" s="85"/>
      <c r="B106" s="85"/>
      <c r="C106" s="85"/>
      <c r="D106" s="85"/>
      <c r="E106" s="85"/>
      <c r="F106" s="85"/>
    </row>
    <row r="107" spans="1:6" x14ac:dyDescent="0.25">
      <c r="A107" s="85"/>
      <c r="B107" s="85"/>
      <c r="C107" s="85"/>
      <c r="D107" s="85"/>
      <c r="E107" s="85"/>
      <c r="F107" s="85"/>
    </row>
    <row r="108" spans="1:6" x14ac:dyDescent="0.25">
      <c r="A108" s="85"/>
      <c r="B108" s="85"/>
      <c r="C108" s="85"/>
      <c r="D108" s="85"/>
      <c r="E108" s="85"/>
      <c r="F108" s="85"/>
    </row>
    <row r="109" spans="1:6" x14ac:dyDescent="0.25">
      <c r="A109" s="85"/>
      <c r="B109" s="85"/>
      <c r="C109" s="85"/>
      <c r="D109" s="85"/>
      <c r="E109" s="85"/>
      <c r="F109" s="85"/>
    </row>
    <row r="110" spans="1:6" x14ac:dyDescent="0.25">
      <c r="A110" s="85"/>
      <c r="B110" s="85"/>
      <c r="C110" s="85"/>
      <c r="D110" s="85"/>
      <c r="E110" s="85"/>
      <c r="F110" s="85"/>
    </row>
    <row r="111" spans="1:6" x14ac:dyDescent="0.25">
      <c r="A111" s="85"/>
      <c r="B111" s="85"/>
      <c r="C111" s="85"/>
      <c r="D111" s="85"/>
      <c r="E111" s="85"/>
      <c r="F111" s="85"/>
    </row>
    <row r="112" spans="1:6" x14ac:dyDescent="0.25">
      <c r="A112" s="85"/>
      <c r="B112" s="85"/>
      <c r="C112" s="85"/>
      <c r="D112" s="85"/>
      <c r="E112" s="85"/>
      <c r="F112" s="85"/>
    </row>
    <row r="113" spans="1:6" x14ac:dyDescent="0.25">
      <c r="A113" s="85"/>
      <c r="B113" s="85"/>
      <c r="C113" s="85"/>
      <c r="D113" s="85"/>
      <c r="E113" s="85"/>
      <c r="F113" s="85"/>
    </row>
    <row r="114" spans="1:6" x14ac:dyDescent="0.25">
      <c r="A114" s="85"/>
      <c r="B114" s="85"/>
      <c r="C114" s="85"/>
      <c r="D114" s="85"/>
      <c r="E114" s="85"/>
      <c r="F114" s="85"/>
    </row>
    <row r="115" spans="1:6" x14ac:dyDescent="0.25">
      <c r="A115" s="85"/>
      <c r="B115" s="85"/>
      <c r="C115" s="85"/>
      <c r="D115" s="85"/>
      <c r="E115" s="85"/>
      <c r="F115" s="85"/>
    </row>
    <row r="116" spans="1:6" x14ac:dyDescent="0.25">
      <c r="A116" s="85"/>
      <c r="B116" s="85"/>
      <c r="C116" s="85"/>
      <c r="D116" s="85"/>
      <c r="E116" s="85"/>
      <c r="F116" s="85"/>
    </row>
    <row r="117" spans="1:6" x14ac:dyDescent="0.25">
      <c r="A117" s="85"/>
      <c r="B117" s="85"/>
      <c r="C117" s="85"/>
      <c r="D117" s="85"/>
      <c r="E117" s="85"/>
      <c r="F117" s="85"/>
    </row>
    <row r="118" spans="1:6" x14ac:dyDescent="0.25">
      <c r="A118" s="85"/>
      <c r="B118" s="85"/>
      <c r="C118" s="85"/>
      <c r="D118" s="85"/>
      <c r="E118" s="85"/>
      <c r="F118" s="85"/>
    </row>
    <row r="119" spans="1:6" x14ac:dyDescent="0.25">
      <c r="A119" s="85"/>
      <c r="B119" s="85"/>
      <c r="C119" s="85"/>
      <c r="D119" s="85"/>
      <c r="E119" s="85"/>
      <c r="F119" s="85"/>
    </row>
    <row r="120" spans="1:6" x14ac:dyDescent="0.25">
      <c r="A120" s="85"/>
      <c r="B120" s="85"/>
      <c r="C120" s="85"/>
      <c r="D120" s="85"/>
      <c r="E120" s="85"/>
      <c r="F120" s="85"/>
    </row>
    <row r="121" spans="1:6" x14ac:dyDescent="0.25">
      <c r="A121" s="85"/>
      <c r="B121" s="85"/>
      <c r="C121" s="85"/>
      <c r="D121" s="85"/>
      <c r="E121" s="85"/>
      <c r="F121" s="85"/>
    </row>
    <row r="122" spans="1:6" x14ac:dyDescent="0.25">
      <c r="A122" s="85"/>
      <c r="B122" s="85"/>
      <c r="C122" s="85"/>
      <c r="D122" s="85"/>
      <c r="E122" s="85"/>
      <c r="F122" s="85"/>
    </row>
    <row r="123" spans="1:6" x14ac:dyDescent="0.25">
      <c r="A123" s="85"/>
      <c r="B123" s="85"/>
      <c r="C123" s="85"/>
      <c r="D123" s="85"/>
      <c r="E123" s="85"/>
      <c r="F123" s="85"/>
    </row>
    <row r="124" spans="1:6" x14ac:dyDescent="0.25">
      <c r="A124" s="85"/>
      <c r="B124" s="85"/>
      <c r="C124" s="85"/>
      <c r="D124" s="85"/>
      <c r="E124" s="85"/>
      <c r="F124" s="85"/>
    </row>
    <row r="125" spans="1:6" x14ac:dyDescent="0.25">
      <c r="A125" s="85"/>
      <c r="B125" s="85"/>
      <c r="C125" s="85"/>
      <c r="D125" s="85"/>
      <c r="E125" s="85"/>
      <c r="F125" s="85"/>
    </row>
    <row r="126" spans="1:6" x14ac:dyDescent="0.25">
      <c r="A126" s="85"/>
      <c r="B126" s="85"/>
      <c r="C126" s="85"/>
      <c r="D126" s="85"/>
      <c r="E126" s="85"/>
      <c r="F126" s="85"/>
    </row>
    <row r="127" spans="1:6" x14ac:dyDescent="0.25">
      <c r="A127" s="85"/>
      <c r="B127" s="85"/>
      <c r="C127" s="85"/>
      <c r="D127" s="85"/>
      <c r="E127" s="85"/>
      <c r="F127" s="85"/>
    </row>
    <row r="128" spans="1:6" x14ac:dyDescent="0.25">
      <c r="A128" s="85"/>
      <c r="B128" s="85"/>
      <c r="C128" s="85"/>
      <c r="D128" s="85"/>
      <c r="E128" s="85"/>
      <c r="F128" s="85"/>
    </row>
    <row r="129" spans="1:6" x14ac:dyDescent="0.25">
      <c r="A129" s="85"/>
      <c r="B129" s="85"/>
      <c r="C129" s="85"/>
      <c r="D129" s="85"/>
      <c r="E129" s="85"/>
      <c r="F129" s="85"/>
    </row>
    <row r="130" spans="1:6" x14ac:dyDescent="0.25">
      <c r="A130" s="85"/>
      <c r="B130" s="85"/>
      <c r="C130" s="85"/>
      <c r="D130" s="85"/>
      <c r="E130" s="85"/>
      <c r="F130" s="85"/>
    </row>
    <row r="131" spans="1:6" x14ac:dyDescent="0.25">
      <c r="A131" s="85"/>
      <c r="B131" s="85"/>
      <c r="C131" s="85"/>
      <c r="D131" s="85"/>
      <c r="E131" s="85"/>
      <c r="F131" s="85"/>
    </row>
    <row r="132" spans="1:6" x14ac:dyDescent="0.25">
      <c r="A132" s="85"/>
      <c r="B132" s="85"/>
      <c r="C132" s="85"/>
      <c r="D132" s="85"/>
      <c r="E132" s="85"/>
      <c r="F132" s="85"/>
    </row>
    <row r="133" spans="1:6" x14ac:dyDescent="0.25">
      <c r="A133" s="85"/>
      <c r="B133" s="85"/>
      <c r="C133" s="85"/>
      <c r="D133" s="85"/>
      <c r="E133" s="85"/>
      <c r="F133" s="85"/>
    </row>
    <row r="134" spans="1:6" x14ac:dyDescent="0.25">
      <c r="A134" s="85"/>
      <c r="B134" s="85"/>
      <c r="C134" s="85"/>
      <c r="D134" s="85"/>
      <c r="E134" s="85"/>
      <c r="F134" s="85"/>
    </row>
    <row r="135" spans="1:6" x14ac:dyDescent="0.25">
      <c r="A135" s="85"/>
      <c r="B135" s="85"/>
      <c r="C135" s="85"/>
      <c r="D135" s="85"/>
      <c r="E135" s="85"/>
      <c r="F135" s="85"/>
    </row>
    <row r="136" spans="1:6" x14ac:dyDescent="0.25">
      <c r="A136" s="85"/>
      <c r="B136" s="85"/>
      <c r="C136" s="85"/>
      <c r="D136" s="85"/>
      <c r="E136" s="85"/>
      <c r="F136" s="85"/>
    </row>
    <row r="137" spans="1:6" x14ac:dyDescent="0.25">
      <c r="A137" s="85"/>
      <c r="B137" s="85"/>
      <c r="C137" s="85"/>
      <c r="D137" s="85"/>
      <c r="E137" s="85"/>
      <c r="F137" s="85"/>
    </row>
    <row r="138" spans="1:6" x14ac:dyDescent="0.25">
      <c r="A138" s="85"/>
      <c r="B138" s="85"/>
      <c r="C138" s="85"/>
      <c r="D138" s="85"/>
      <c r="E138" s="85"/>
      <c r="F138" s="85"/>
    </row>
    <row r="139" spans="1:6" x14ac:dyDescent="0.25">
      <c r="A139" s="85"/>
      <c r="B139" s="85"/>
      <c r="C139" s="85"/>
      <c r="D139" s="85"/>
      <c r="E139" s="85"/>
      <c r="F139" s="85"/>
    </row>
    <row r="140" spans="1:6" x14ac:dyDescent="0.25">
      <c r="A140" s="85"/>
      <c r="B140" s="85"/>
      <c r="C140" s="85"/>
      <c r="D140" s="85"/>
      <c r="E140" s="85"/>
      <c r="F140" s="85"/>
    </row>
    <row r="141" spans="1:6" x14ac:dyDescent="0.25">
      <c r="A141" s="85"/>
      <c r="B141" s="85"/>
      <c r="C141" s="85"/>
      <c r="D141" s="85"/>
      <c r="E141" s="85"/>
      <c r="F141" s="85"/>
    </row>
    <row r="142" spans="1:6" x14ac:dyDescent="0.25">
      <c r="A142" s="85"/>
      <c r="B142" s="85"/>
      <c r="C142" s="85"/>
      <c r="D142" s="85"/>
      <c r="E142" s="85"/>
      <c r="F142" s="85"/>
    </row>
    <row r="143" spans="1:6" x14ac:dyDescent="0.25">
      <c r="A143" s="85"/>
      <c r="B143" s="85"/>
      <c r="C143" s="85"/>
      <c r="D143" s="85"/>
      <c r="E143" s="85"/>
      <c r="F143" s="85"/>
    </row>
    <row r="144" spans="1:6" x14ac:dyDescent="0.25">
      <c r="A144" s="85"/>
      <c r="B144" s="85"/>
      <c r="C144" s="85"/>
      <c r="D144" s="85"/>
      <c r="E144" s="85"/>
      <c r="F144" s="85"/>
    </row>
    <row r="145" spans="1:6" x14ac:dyDescent="0.25">
      <c r="A145" s="85"/>
      <c r="B145" s="85"/>
      <c r="C145" s="85"/>
      <c r="D145" s="85"/>
      <c r="E145" s="85"/>
      <c r="F145" s="85"/>
    </row>
    <row r="146" spans="1:6" x14ac:dyDescent="0.25">
      <c r="A146" s="85"/>
      <c r="B146" s="85"/>
      <c r="C146" s="85"/>
      <c r="D146" s="85"/>
      <c r="E146" s="85"/>
      <c r="F146" s="85"/>
    </row>
    <row r="147" spans="1:6" x14ac:dyDescent="0.25">
      <c r="A147" s="85"/>
      <c r="B147" s="85"/>
      <c r="C147" s="85"/>
      <c r="D147" s="85"/>
      <c r="E147" s="85"/>
      <c r="F147" s="85"/>
    </row>
    <row r="148" spans="1:6" x14ac:dyDescent="0.25">
      <c r="A148" s="85"/>
      <c r="B148" s="85"/>
      <c r="C148" s="85"/>
      <c r="D148" s="85"/>
      <c r="E148" s="85"/>
      <c r="F148" s="85"/>
    </row>
    <row r="149" spans="1:6" x14ac:dyDescent="0.25">
      <c r="A149" s="85"/>
      <c r="B149" s="85"/>
      <c r="C149" s="85"/>
      <c r="D149" s="85"/>
      <c r="E149" s="85"/>
      <c r="F149" s="85"/>
    </row>
    <row r="150" spans="1:6" x14ac:dyDescent="0.25">
      <c r="A150" s="85"/>
      <c r="B150" s="85"/>
      <c r="C150" s="85"/>
      <c r="D150" s="85"/>
      <c r="E150" s="85"/>
      <c r="F150" s="85"/>
    </row>
    <row r="151" spans="1:6" x14ac:dyDescent="0.25">
      <c r="A151" s="85"/>
      <c r="B151" s="85"/>
      <c r="C151" s="85"/>
      <c r="D151" s="85"/>
      <c r="E151" s="85"/>
      <c r="F151" s="85"/>
    </row>
    <row r="152" spans="1:6" x14ac:dyDescent="0.25">
      <c r="A152" s="85"/>
      <c r="B152" s="85"/>
      <c r="C152" s="85"/>
      <c r="D152" s="85"/>
      <c r="E152" s="85"/>
      <c r="F152" s="85"/>
    </row>
    <row r="153" spans="1:6" x14ac:dyDescent="0.25">
      <c r="A153" s="85"/>
      <c r="B153" s="85"/>
      <c r="C153" s="85"/>
      <c r="D153" s="85"/>
      <c r="E153" s="85"/>
      <c r="F153" s="85"/>
    </row>
    <row r="154" spans="1:6" x14ac:dyDescent="0.25">
      <c r="A154" s="85"/>
      <c r="B154" s="85"/>
      <c r="C154" s="85"/>
      <c r="D154" s="85"/>
      <c r="E154" s="85"/>
      <c r="F154" s="85"/>
    </row>
    <row r="155" spans="1:6" x14ac:dyDescent="0.25">
      <c r="A155" s="85"/>
      <c r="B155" s="85"/>
      <c r="C155" s="85"/>
      <c r="D155" s="85"/>
      <c r="E155" s="85"/>
      <c r="F155" s="85"/>
    </row>
    <row r="156" spans="1:6" x14ac:dyDescent="0.25">
      <c r="A156" s="85"/>
      <c r="B156" s="85"/>
      <c r="C156" s="85"/>
      <c r="D156" s="85"/>
      <c r="E156" s="85"/>
      <c r="F156" s="85"/>
    </row>
    <row r="157" spans="1:6" x14ac:dyDescent="0.25">
      <c r="A157" s="85"/>
      <c r="B157" s="85"/>
      <c r="C157" s="85"/>
      <c r="D157" s="85"/>
      <c r="E157" s="85"/>
      <c r="F157" s="85"/>
    </row>
    <row r="158" spans="1:6" x14ac:dyDescent="0.25">
      <c r="A158" s="85"/>
      <c r="B158" s="85"/>
      <c r="C158" s="85"/>
      <c r="D158" s="85"/>
      <c r="E158" s="85"/>
      <c r="F158" s="85"/>
    </row>
    <row r="159" spans="1:6" x14ac:dyDescent="0.25">
      <c r="A159" s="85"/>
      <c r="B159" s="85"/>
      <c r="C159" s="85"/>
      <c r="D159" s="85"/>
      <c r="E159" s="85"/>
      <c r="F159" s="85"/>
    </row>
    <row r="160" spans="1:6" x14ac:dyDescent="0.25">
      <c r="A160" s="85"/>
      <c r="B160" s="85"/>
      <c r="C160" s="85"/>
      <c r="D160" s="85"/>
      <c r="E160" s="85"/>
      <c r="F160" s="85"/>
    </row>
    <row r="161" spans="1:6" x14ac:dyDescent="0.25">
      <c r="A161" s="85"/>
      <c r="B161" s="85"/>
      <c r="C161" s="85"/>
      <c r="D161" s="85"/>
      <c r="E161" s="85"/>
      <c r="F161" s="85"/>
    </row>
    <row r="162" spans="1:6" x14ac:dyDescent="0.25">
      <c r="A162" s="85"/>
      <c r="B162" s="85"/>
      <c r="C162" s="85"/>
      <c r="D162" s="85"/>
      <c r="E162" s="85"/>
      <c r="F162" s="85"/>
    </row>
    <row r="163" spans="1:6" x14ac:dyDescent="0.25">
      <c r="A163" s="85"/>
      <c r="B163" s="85"/>
      <c r="C163" s="85"/>
      <c r="D163" s="85"/>
      <c r="E163" s="85"/>
      <c r="F163" s="85"/>
    </row>
    <row r="164" spans="1:6" x14ac:dyDescent="0.25">
      <c r="A164" s="85"/>
      <c r="B164" s="85"/>
      <c r="C164" s="85"/>
      <c r="D164" s="85"/>
      <c r="E164" s="85"/>
      <c r="F164" s="85"/>
    </row>
    <row r="165" spans="1:6" x14ac:dyDescent="0.25">
      <c r="A165" s="85"/>
      <c r="B165" s="85"/>
      <c r="C165" s="85"/>
      <c r="D165" s="85"/>
      <c r="E165" s="85"/>
      <c r="F165" s="85"/>
    </row>
    <row r="166" spans="1:6" x14ac:dyDescent="0.25">
      <c r="A166" s="85"/>
      <c r="B166" s="85"/>
      <c r="C166" s="85"/>
      <c r="D166" s="85"/>
      <c r="E166" s="85"/>
      <c r="F166" s="85"/>
    </row>
    <row r="167" spans="1:6" x14ac:dyDescent="0.25">
      <c r="A167" s="85"/>
      <c r="B167" s="85"/>
      <c r="C167" s="85"/>
      <c r="D167" s="85"/>
      <c r="E167" s="85"/>
      <c r="F167" s="85"/>
    </row>
    <row r="168" spans="1:6" x14ac:dyDescent="0.25">
      <c r="A168" s="85"/>
      <c r="B168" s="85"/>
      <c r="C168" s="85"/>
      <c r="D168" s="85"/>
      <c r="E168" s="85"/>
      <c r="F168" s="85"/>
    </row>
    <row r="169" spans="1:6" x14ac:dyDescent="0.25">
      <c r="A169" s="85"/>
      <c r="B169" s="85"/>
      <c r="C169" s="85"/>
      <c r="D169" s="85"/>
      <c r="E169" s="85"/>
      <c r="F169" s="85"/>
    </row>
    <row r="170" spans="1:6" x14ac:dyDescent="0.25">
      <c r="A170" s="85"/>
      <c r="B170" s="85"/>
      <c r="C170" s="85"/>
      <c r="D170" s="85"/>
      <c r="E170" s="85"/>
      <c r="F170" s="85"/>
    </row>
    <row r="171" spans="1:6" x14ac:dyDescent="0.25">
      <c r="A171" s="85"/>
      <c r="B171" s="85"/>
      <c r="C171" s="85"/>
      <c r="D171" s="85"/>
      <c r="E171" s="85"/>
      <c r="F171" s="85"/>
    </row>
    <row r="172" spans="1:6" x14ac:dyDescent="0.25">
      <c r="A172" s="85"/>
      <c r="B172" s="85"/>
      <c r="C172" s="85"/>
      <c r="D172" s="85"/>
      <c r="E172" s="85"/>
      <c r="F172" s="85"/>
    </row>
    <row r="173" spans="1:6" x14ac:dyDescent="0.25">
      <c r="A173" s="85"/>
      <c r="B173" s="85"/>
      <c r="C173" s="85"/>
      <c r="D173" s="85"/>
      <c r="E173" s="85"/>
      <c r="F173" s="85"/>
    </row>
    <row r="174" spans="1:6" x14ac:dyDescent="0.25">
      <c r="A174" s="85"/>
      <c r="B174" s="85"/>
      <c r="C174" s="85"/>
      <c r="D174" s="85"/>
      <c r="E174" s="85"/>
      <c r="F174" s="85"/>
    </row>
    <row r="175" spans="1:6" x14ac:dyDescent="0.25">
      <c r="A175" s="85"/>
      <c r="B175" s="85"/>
      <c r="C175" s="85"/>
      <c r="D175" s="85"/>
      <c r="E175" s="85"/>
      <c r="F175" s="85"/>
    </row>
    <row r="176" spans="1:6" x14ac:dyDescent="0.25">
      <c r="A176" s="85"/>
      <c r="B176" s="85"/>
      <c r="C176" s="85"/>
      <c r="D176" s="85"/>
      <c r="E176" s="85"/>
      <c r="F176" s="85"/>
    </row>
    <row r="177" spans="1:6" x14ac:dyDescent="0.25">
      <c r="A177" s="85"/>
      <c r="B177" s="85"/>
      <c r="C177" s="85"/>
      <c r="D177" s="85"/>
      <c r="E177" s="85"/>
      <c r="F177" s="85"/>
    </row>
    <row r="178" spans="1:6" x14ac:dyDescent="0.25">
      <c r="A178" s="85"/>
      <c r="B178" s="85"/>
      <c r="C178" s="85"/>
      <c r="D178" s="85"/>
      <c r="E178" s="85"/>
      <c r="F178" s="85"/>
    </row>
    <row r="179" spans="1:6" x14ac:dyDescent="0.25">
      <c r="A179" s="85"/>
      <c r="B179" s="85"/>
      <c r="C179" s="85"/>
      <c r="D179" s="85"/>
      <c r="E179" s="85"/>
      <c r="F179" s="85"/>
    </row>
    <row r="180" spans="1:6" x14ac:dyDescent="0.25">
      <c r="A180" s="85"/>
      <c r="B180" s="85"/>
      <c r="C180" s="85"/>
      <c r="D180" s="85"/>
      <c r="E180" s="85"/>
      <c r="F180" s="85"/>
    </row>
    <row r="181" spans="1:6" x14ac:dyDescent="0.25">
      <c r="A181" s="85"/>
      <c r="B181" s="85"/>
      <c r="C181" s="85"/>
      <c r="D181" s="85"/>
      <c r="E181" s="85"/>
      <c r="F181" s="85"/>
    </row>
    <row r="182" spans="1:6" x14ac:dyDescent="0.25">
      <c r="A182" s="85"/>
      <c r="B182" s="85"/>
      <c r="C182" s="85"/>
      <c r="D182" s="85"/>
      <c r="E182" s="85"/>
      <c r="F182" s="85"/>
    </row>
    <row r="183" spans="1:6" x14ac:dyDescent="0.25">
      <c r="A183" s="85"/>
      <c r="B183" s="85"/>
      <c r="C183" s="85"/>
      <c r="D183" s="85"/>
      <c r="E183" s="85"/>
      <c r="F183" s="85"/>
    </row>
    <row r="184" spans="1:6" x14ac:dyDescent="0.25">
      <c r="A184" s="85"/>
      <c r="B184" s="85"/>
      <c r="C184" s="85"/>
      <c r="D184" s="85"/>
      <c r="E184" s="85"/>
      <c r="F184" s="85"/>
    </row>
    <row r="185" spans="1:6" x14ac:dyDescent="0.25">
      <c r="A185" s="85"/>
      <c r="B185" s="85"/>
      <c r="C185" s="85"/>
      <c r="D185" s="85"/>
      <c r="E185" s="85"/>
      <c r="F185" s="85"/>
    </row>
    <row r="186" spans="1:6" x14ac:dyDescent="0.25">
      <c r="A186" s="85"/>
      <c r="B186" s="85"/>
      <c r="C186" s="85"/>
      <c r="D186" s="85"/>
      <c r="E186" s="85"/>
      <c r="F186" s="85"/>
    </row>
    <row r="187" spans="1:6" x14ac:dyDescent="0.25">
      <c r="A187" s="85"/>
      <c r="B187" s="85"/>
      <c r="C187" s="85"/>
      <c r="D187" s="85"/>
      <c r="E187" s="85"/>
      <c r="F187" s="85"/>
    </row>
    <row r="188" spans="1:6" x14ac:dyDescent="0.25">
      <c r="A188" s="85"/>
      <c r="B188" s="85"/>
      <c r="C188" s="85"/>
      <c r="D188" s="85"/>
      <c r="E188" s="85"/>
      <c r="F188" s="85"/>
    </row>
    <row r="189" spans="1:6" x14ac:dyDescent="0.25">
      <c r="A189" s="85"/>
      <c r="B189" s="85"/>
      <c r="C189" s="85"/>
      <c r="D189" s="85"/>
      <c r="E189" s="85"/>
      <c r="F189" s="85"/>
    </row>
    <row r="190" spans="1:6" x14ac:dyDescent="0.25">
      <c r="A190" s="85"/>
      <c r="B190" s="85"/>
      <c r="C190" s="85"/>
      <c r="D190" s="85"/>
      <c r="E190" s="85"/>
      <c r="F190" s="85"/>
    </row>
    <row r="191" spans="1:6" x14ac:dyDescent="0.25">
      <c r="A191" s="85"/>
      <c r="B191" s="85"/>
      <c r="C191" s="85"/>
      <c r="D191" s="85"/>
      <c r="E191" s="85"/>
      <c r="F191" s="85"/>
    </row>
    <row r="192" spans="1:6" x14ac:dyDescent="0.25">
      <c r="A192" s="85"/>
      <c r="B192" s="85"/>
      <c r="C192" s="85"/>
      <c r="D192" s="85"/>
      <c r="E192" s="85"/>
      <c r="F192" s="85"/>
    </row>
    <row r="193" spans="1:6" x14ac:dyDescent="0.25">
      <c r="A193" s="85"/>
      <c r="B193" s="85"/>
      <c r="C193" s="85"/>
      <c r="D193" s="85"/>
      <c r="E193" s="85"/>
      <c r="F193" s="85"/>
    </row>
    <row r="194" spans="1:6" x14ac:dyDescent="0.25">
      <c r="A194" s="85"/>
      <c r="B194" s="85"/>
      <c r="C194" s="85"/>
      <c r="D194" s="85"/>
      <c r="E194" s="85"/>
      <c r="F194" s="85"/>
    </row>
    <row r="195" spans="1:6" x14ac:dyDescent="0.25">
      <c r="A195" s="85"/>
      <c r="B195" s="85"/>
      <c r="C195" s="85"/>
      <c r="D195" s="85"/>
      <c r="E195" s="85"/>
      <c r="F195" s="85"/>
    </row>
    <row r="196" spans="1:6" x14ac:dyDescent="0.25">
      <c r="A196" s="85"/>
      <c r="B196" s="85"/>
      <c r="C196" s="85"/>
      <c r="D196" s="85"/>
      <c r="E196" s="85"/>
      <c r="F196" s="85"/>
    </row>
    <row r="197" spans="1:6" x14ac:dyDescent="0.25">
      <c r="A197" s="85"/>
      <c r="B197" s="85"/>
      <c r="C197" s="85"/>
      <c r="D197" s="85"/>
      <c r="E197" s="85"/>
      <c r="F197" s="85"/>
    </row>
    <row r="198" spans="1:6" x14ac:dyDescent="0.25">
      <c r="A198" s="85"/>
      <c r="B198" s="85"/>
      <c r="C198" s="85"/>
      <c r="D198" s="85"/>
      <c r="E198" s="85"/>
      <c r="F198" s="85"/>
    </row>
    <row r="199" spans="1:6" x14ac:dyDescent="0.25">
      <c r="A199" s="85"/>
      <c r="B199" s="85"/>
      <c r="C199" s="85"/>
      <c r="D199" s="85"/>
      <c r="E199" s="85"/>
      <c r="F199" s="85"/>
    </row>
    <row r="200" spans="1:6" x14ac:dyDescent="0.25">
      <c r="A200" s="85"/>
      <c r="B200" s="85"/>
      <c r="C200" s="85"/>
      <c r="D200" s="85"/>
      <c r="E200" s="85"/>
      <c r="F200" s="85"/>
    </row>
    <row r="201" spans="1:6" x14ac:dyDescent="0.25">
      <c r="A201" s="85"/>
      <c r="B201" s="85"/>
      <c r="C201" s="85"/>
      <c r="D201" s="85"/>
      <c r="E201" s="85"/>
      <c r="F201" s="85"/>
    </row>
    <row r="202" spans="1:6" x14ac:dyDescent="0.25">
      <c r="A202" s="85"/>
      <c r="B202" s="85"/>
      <c r="C202" s="85"/>
      <c r="D202" s="85"/>
      <c r="E202" s="85"/>
      <c r="F202" s="85"/>
    </row>
    <row r="203" spans="1:6" x14ac:dyDescent="0.25">
      <c r="A203" s="85"/>
      <c r="B203" s="85"/>
      <c r="C203" s="85"/>
      <c r="D203" s="85"/>
      <c r="E203" s="85"/>
      <c r="F203" s="85"/>
    </row>
    <row r="204" spans="1:6" x14ac:dyDescent="0.25">
      <c r="A204" s="85"/>
      <c r="B204" s="85"/>
      <c r="C204" s="85"/>
      <c r="D204" s="85"/>
      <c r="E204" s="85"/>
      <c r="F204" s="85"/>
    </row>
    <row r="205" spans="1:6" x14ac:dyDescent="0.25">
      <c r="A205" s="85"/>
      <c r="B205" s="85"/>
      <c r="C205" s="85"/>
      <c r="D205" s="85"/>
      <c r="E205" s="85"/>
      <c r="F205" s="85"/>
    </row>
    <row r="206" spans="1:6" x14ac:dyDescent="0.25">
      <c r="A206" s="85"/>
      <c r="B206" s="85"/>
      <c r="C206" s="85"/>
      <c r="D206" s="85"/>
      <c r="E206" s="85"/>
      <c r="F206" s="85"/>
    </row>
    <row r="207" spans="1:6" x14ac:dyDescent="0.25">
      <c r="A207" s="85"/>
      <c r="B207" s="85"/>
      <c r="C207" s="85"/>
      <c r="D207" s="85"/>
      <c r="E207" s="85"/>
      <c r="F207" s="85"/>
    </row>
    <row r="208" spans="1:6" x14ac:dyDescent="0.25">
      <c r="A208" s="85"/>
      <c r="B208" s="85"/>
      <c r="C208" s="85"/>
      <c r="D208" s="85"/>
      <c r="E208" s="85"/>
      <c r="F208" s="85"/>
    </row>
    <row r="209" spans="1:6" x14ac:dyDescent="0.25">
      <c r="A209" s="85"/>
      <c r="B209" s="85"/>
      <c r="C209" s="85"/>
      <c r="D209" s="85"/>
      <c r="E209" s="85"/>
      <c r="F209" s="85"/>
    </row>
    <row r="210" spans="1:6" x14ac:dyDescent="0.25">
      <c r="A210" s="85"/>
      <c r="B210" s="85"/>
      <c r="C210" s="85"/>
      <c r="D210" s="85"/>
      <c r="E210" s="85"/>
      <c r="F210" s="85"/>
    </row>
    <row r="211" spans="1:6" x14ac:dyDescent="0.25">
      <c r="A211" s="85"/>
      <c r="B211" s="85"/>
      <c r="C211" s="85"/>
      <c r="D211" s="85"/>
      <c r="E211" s="85"/>
      <c r="F211" s="85"/>
    </row>
    <row r="212" spans="1:6" x14ac:dyDescent="0.25">
      <c r="A212" s="85"/>
      <c r="B212" s="85"/>
      <c r="C212" s="85"/>
      <c r="D212" s="85"/>
      <c r="E212" s="85"/>
      <c r="F212" s="85"/>
    </row>
    <row r="213" spans="1:6" x14ac:dyDescent="0.25">
      <c r="A213" s="85"/>
      <c r="B213" s="85"/>
      <c r="C213" s="85"/>
      <c r="D213" s="85"/>
      <c r="E213" s="85"/>
      <c r="F213" s="85"/>
    </row>
    <row r="214" spans="1:6" x14ac:dyDescent="0.25">
      <c r="A214" s="85"/>
      <c r="B214" s="85"/>
      <c r="C214" s="85"/>
      <c r="D214" s="85"/>
      <c r="E214" s="85"/>
      <c r="F214" s="85"/>
    </row>
    <row r="215" spans="1:6" x14ac:dyDescent="0.25">
      <c r="A215" s="85"/>
      <c r="B215" s="85"/>
      <c r="C215" s="85"/>
      <c r="D215" s="85"/>
      <c r="E215" s="85"/>
      <c r="F215" s="85"/>
    </row>
    <row r="216" spans="1:6" x14ac:dyDescent="0.25">
      <c r="A216" s="85"/>
      <c r="B216" s="85"/>
      <c r="C216" s="85"/>
      <c r="D216" s="85"/>
      <c r="E216" s="85"/>
      <c r="F216" s="85"/>
    </row>
    <row r="217" spans="1:6" x14ac:dyDescent="0.25">
      <c r="A217" s="85"/>
      <c r="B217" s="85"/>
      <c r="C217" s="85"/>
      <c r="D217" s="85"/>
      <c r="E217" s="85"/>
      <c r="F217" s="85"/>
    </row>
    <row r="218" spans="1:6" x14ac:dyDescent="0.25">
      <c r="A218" s="85"/>
      <c r="B218" s="85"/>
      <c r="C218" s="85"/>
      <c r="D218" s="85"/>
      <c r="E218" s="85"/>
      <c r="F218" s="85"/>
    </row>
    <row r="219" spans="1:6" x14ac:dyDescent="0.25">
      <c r="A219" s="85"/>
      <c r="B219" s="85"/>
      <c r="C219" s="85"/>
      <c r="D219" s="85"/>
      <c r="E219" s="85"/>
      <c r="F219" s="85"/>
    </row>
    <row r="220" spans="1:6" x14ac:dyDescent="0.25">
      <c r="A220" s="85"/>
      <c r="B220" s="85"/>
      <c r="C220" s="85"/>
      <c r="D220" s="85"/>
      <c r="E220" s="85"/>
      <c r="F220" s="85"/>
    </row>
    <row r="221" spans="1:6" x14ac:dyDescent="0.25">
      <c r="A221" s="85"/>
      <c r="B221" s="85"/>
      <c r="C221" s="85"/>
      <c r="D221" s="85"/>
      <c r="E221" s="85"/>
      <c r="F221" s="85"/>
    </row>
    <row r="222" spans="1:6" x14ac:dyDescent="0.25">
      <c r="A222" s="85"/>
      <c r="B222" s="85"/>
      <c r="C222" s="85"/>
      <c r="D222" s="85"/>
      <c r="E222" s="85"/>
      <c r="F222" s="85"/>
    </row>
    <row r="223" spans="1:6" x14ac:dyDescent="0.25">
      <c r="A223" s="85"/>
      <c r="B223" s="85"/>
      <c r="C223" s="85"/>
      <c r="D223" s="85"/>
      <c r="E223" s="85"/>
      <c r="F223" s="85"/>
    </row>
    <row r="224" spans="1:6" x14ac:dyDescent="0.25">
      <c r="A224" s="85"/>
      <c r="B224" s="85"/>
      <c r="C224" s="85"/>
      <c r="D224" s="85"/>
      <c r="E224" s="85"/>
      <c r="F224" s="85"/>
    </row>
    <row r="225" spans="1:6" x14ac:dyDescent="0.25">
      <c r="A225" s="85"/>
      <c r="B225" s="85"/>
      <c r="C225" s="85"/>
      <c r="D225" s="85"/>
      <c r="E225" s="85"/>
      <c r="F225" s="85"/>
    </row>
    <row r="226" spans="1:6" x14ac:dyDescent="0.25">
      <c r="A226" s="85"/>
      <c r="B226" s="85"/>
      <c r="C226" s="85"/>
      <c r="D226" s="85"/>
      <c r="E226" s="85"/>
      <c r="F226" s="85"/>
    </row>
    <row r="227" spans="1:6" x14ac:dyDescent="0.25">
      <c r="A227" s="85"/>
      <c r="B227" s="85"/>
      <c r="C227" s="85"/>
      <c r="D227" s="85"/>
      <c r="E227" s="85"/>
      <c r="F227" s="85"/>
    </row>
    <row r="228" spans="1:6" x14ac:dyDescent="0.25">
      <c r="A228" s="85"/>
      <c r="B228" s="85"/>
      <c r="C228" s="85"/>
      <c r="D228" s="85"/>
      <c r="E228" s="85"/>
      <c r="F228" s="85"/>
    </row>
    <row r="229" spans="1:6" x14ac:dyDescent="0.25">
      <c r="A229" s="85"/>
      <c r="B229" s="85"/>
      <c r="C229" s="85"/>
      <c r="D229" s="85"/>
      <c r="E229" s="85"/>
      <c r="F229" s="85"/>
    </row>
    <row r="230" spans="1:6" x14ac:dyDescent="0.25">
      <c r="A230" s="85"/>
      <c r="B230" s="85"/>
      <c r="C230" s="85"/>
      <c r="D230" s="85"/>
      <c r="E230" s="85"/>
      <c r="F230" s="85"/>
    </row>
    <row r="231" spans="1:6" x14ac:dyDescent="0.25">
      <c r="A231" s="85"/>
      <c r="B231" s="85"/>
      <c r="C231" s="85"/>
      <c r="D231" s="85"/>
      <c r="E231" s="85"/>
      <c r="F231" s="85"/>
    </row>
    <row r="232" spans="1:6" x14ac:dyDescent="0.25">
      <c r="A232" s="85"/>
      <c r="B232" s="85"/>
      <c r="C232" s="85"/>
      <c r="D232" s="85"/>
      <c r="E232" s="85"/>
      <c r="F232" s="85"/>
    </row>
    <row r="233" spans="1:6" x14ac:dyDescent="0.25">
      <c r="A233" s="85"/>
      <c r="B233" s="85"/>
      <c r="C233" s="85"/>
      <c r="D233" s="85"/>
      <c r="E233" s="85"/>
      <c r="F233" s="85"/>
    </row>
    <row r="234" spans="1:6" x14ac:dyDescent="0.25">
      <c r="A234" s="85"/>
      <c r="B234" s="85"/>
      <c r="C234" s="85"/>
      <c r="D234" s="85"/>
      <c r="E234" s="85"/>
      <c r="F234" s="85"/>
    </row>
    <row r="235" spans="1:6" x14ac:dyDescent="0.25">
      <c r="A235" s="85"/>
      <c r="B235" s="85"/>
      <c r="C235" s="85"/>
      <c r="D235" s="85"/>
      <c r="E235" s="85"/>
      <c r="F235" s="85"/>
    </row>
    <row r="236" spans="1:6" x14ac:dyDescent="0.25">
      <c r="A236" s="85"/>
      <c r="B236" s="85"/>
      <c r="C236" s="85"/>
      <c r="D236" s="85"/>
      <c r="E236" s="85"/>
      <c r="F236" s="85"/>
    </row>
    <row r="237" spans="1:6" x14ac:dyDescent="0.25">
      <c r="A237" s="85"/>
      <c r="B237" s="85"/>
      <c r="C237" s="85"/>
      <c r="D237" s="85"/>
      <c r="E237" s="85"/>
      <c r="F237" s="85"/>
    </row>
    <row r="238" spans="1:6" x14ac:dyDescent="0.25">
      <c r="A238" s="85"/>
      <c r="B238" s="85"/>
      <c r="C238" s="85"/>
      <c r="D238" s="85"/>
      <c r="E238" s="85"/>
      <c r="F238" s="85"/>
    </row>
    <row r="239" spans="1:6" x14ac:dyDescent="0.25">
      <c r="A239" s="85"/>
      <c r="B239" s="85"/>
      <c r="C239" s="85"/>
      <c r="D239" s="85"/>
      <c r="E239" s="85"/>
      <c r="F239" s="85"/>
    </row>
    <row r="240" spans="1:6" x14ac:dyDescent="0.25">
      <c r="A240" s="85"/>
      <c r="B240" s="85"/>
      <c r="C240" s="85"/>
      <c r="D240" s="85"/>
      <c r="E240" s="85"/>
      <c r="F240" s="85"/>
    </row>
    <row r="241" spans="1:6" x14ac:dyDescent="0.25">
      <c r="A241" s="85"/>
      <c r="B241" s="85"/>
      <c r="C241" s="85"/>
      <c r="D241" s="85"/>
      <c r="E241" s="85"/>
      <c r="F241" s="85"/>
    </row>
    <row r="242" spans="1:6" x14ac:dyDescent="0.25">
      <c r="A242" s="85"/>
      <c r="B242" s="85"/>
      <c r="C242" s="85"/>
      <c r="D242" s="85"/>
      <c r="E242" s="85"/>
      <c r="F242" s="85"/>
    </row>
    <row r="243" spans="1:6" x14ac:dyDescent="0.25">
      <c r="A243" s="85"/>
      <c r="B243" s="85"/>
      <c r="C243" s="85"/>
      <c r="D243" s="85"/>
      <c r="E243" s="85"/>
      <c r="F243" s="85"/>
    </row>
    <row r="244" spans="1:6" x14ac:dyDescent="0.25">
      <c r="A244" s="85"/>
      <c r="B244" s="85"/>
      <c r="C244" s="85"/>
      <c r="D244" s="85"/>
      <c r="E244" s="85"/>
      <c r="F244" s="85"/>
    </row>
    <row r="245" spans="1:6" x14ac:dyDescent="0.25">
      <c r="A245" s="85"/>
      <c r="B245" s="85"/>
      <c r="C245" s="85"/>
      <c r="D245" s="85"/>
      <c r="E245" s="85"/>
      <c r="F245" s="85"/>
    </row>
    <row r="246" spans="1:6" x14ac:dyDescent="0.25">
      <c r="A246" s="85"/>
      <c r="B246" s="85"/>
      <c r="C246" s="85"/>
      <c r="D246" s="85"/>
      <c r="E246" s="85"/>
      <c r="F246" s="85"/>
    </row>
    <row r="247" spans="1:6" x14ac:dyDescent="0.25">
      <c r="A247" s="85"/>
      <c r="B247" s="85"/>
      <c r="C247" s="85"/>
      <c r="D247" s="85"/>
      <c r="E247" s="85"/>
      <c r="F247" s="85"/>
    </row>
    <row r="248" spans="1:6" x14ac:dyDescent="0.25">
      <c r="A248" s="85"/>
      <c r="B248" s="85"/>
      <c r="C248" s="85"/>
      <c r="D248" s="85"/>
      <c r="E248" s="85"/>
      <c r="F248" s="85"/>
    </row>
    <row r="249" spans="1:6" x14ac:dyDescent="0.25">
      <c r="A249" s="85"/>
      <c r="B249" s="85"/>
      <c r="C249" s="85"/>
      <c r="D249" s="85"/>
      <c r="E249" s="85"/>
      <c r="F249" s="85"/>
    </row>
    <row r="250" spans="1:6" x14ac:dyDescent="0.25">
      <c r="A250" s="85"/>
      <c r="B250" s="85"/>
      <c r="C250" s="85"/>
      <c r="D250" s="85"/>
      <c r="E250" s="85"/>
      <c r="F250" s="85"/>
    </row>
    <row r="251" spans="1:6" x14ac:dyDescent="0.25">
      <c r="A251" s="85"/>
      <c r="B251" s="85"/>
      <c r="C251" s="85"/>
      <c r="D251" s="85"/>
      <c r="E251" s="85"/>
      <c r="F251" s="85"/>
    </row>
    <row r="252" spans="1:6" x14ac:dyDescent="0.25">
      <c r="A252" s="85"/>
      <c r="B252" s="85"/>
      <c r="C252" s="85"/>
      <c r="D252" s="85"/>
      <c r="E252" s="85"/>
      <c r="F252" s="85"/>
    </row>
    <row r="253" spans="1:6" x14ac:dyDescent="0.25">
      <c r="A253" s="85"/>
      <c r="B253" s="85"/>
      <c r="C253" s="85"/>
      <c r="D253" s="85"/>
      <c r="E253" s="85"/>
      <c r="F253" s="85"/>
    </row>
    <row r="254" spans="1:6" x14ac:dyDescent="0.25">
      <c r="A254" s="85"/>
      <c r="B254" s="85"/>
      <c r="C254" s="85"/>
      <c r="D254" s="85"/>
      <c r="E254" s="85"/>
      <c r="F254" s="85"/>
    </row>
    <row r="255" spans="1:6" x14ac:dyDescent="0.25">
      <c r="A255" s="85"/>
      <c r="B255" s="85"/>
      <c r="C255" s="85"/>
      <c r="D255" s="85"/>
      <c r="E255" s="85"/>
      <c r="F255" s="85"/>
    </row>
    <row r="256" spans="1:6" x14ac:dyDescent="0.25">
      <c r="A256" s="85"/>
      <c r="B256" s="85"/>
      <c r="C256" s="85"/>
      <c r="D256" s="85"/>
      <c r="E256" s="85"/>
      <c r="F256" s="85"/>
    </row>
    <row r="257" spans="1:6" x14ac:dyDescent="0.25">
      <c r="A257" s="85"/>
      <c r="B257" s="85"/>
      <c r="C257" s="85"/>
      <c r="D257" s="85"/>
      <c r="E257" s="85"/>
      <c r="F257" s="85"/>
    </row>
    <row r="258" spans="1:6" x14ac:dyDescent="0.25">
      <c r="A258" s="85"/>
      <c r="B258" s="85"/>
      <c r="C258" s="85"/>
      <c r="D258" s="85"/>
      <c r="E258" s="85"/>
      <c r="F258" s="85"/>
    </row>
    <row r="259" spans="1:6" x14ac:dyDescent="0.25">
      <c r="A259" s="85"/>
      <c r="B259" s="85"/>
      <c r="C259" s="85"/>
      <c r="D259" s="85"/>
      <c r="E259" s="85"/>
      <c r="F259" s="85"/>
    </row>
    <row r="260" spans="1:6" x14ac:dyDescent="0.25">
      <c r="A260" s="85"/>
      <c r="B260" s="85"/>
      <c r="C260" s="85"/>
      <c r="D260" s="85"/>
      <c r="E260" s="85"/>
      <c r="F260" s="85"/>
    </row>
    <row r="261" spans="1:6" x14ac:dyDescent="0.25">
      <c r="A261" s="85"/>
      <c r="B261" s="85"/>
      <c r="C261" s="85"/>
      <c r="D261" s="85"/>
      <c r="E261" s="85"/>
      <c r="F261" s="85"/>
    </row>
    <row r="262" spans="1:6" x14ac:dyDescent="0.25">
      <c r="A262" s="85"/>
      <c r="B262" s="85"/>
      <c r="C262" s="85"/>
      <c r="D262" s="85"/>
      <c r="E262" s="85"/>
      <c r="F262" s="85"/>
    </row>
    <row r="263" spans="1:6" x14ac:dyDescent="0.25">
      <c r="A263" s="85"/>
      <c r="B263" s="85"/>
      <c r="C263" s="85"/>
      <c r="D263" s="85"/>
      <c r="E263" s="85"/>
      <c r="F263" s="85"/>
    </row>
    <row r="264" spans="1:6" x14ac:dyDescent="0.25">
      <c r="A264" s="85"/>
      <c r="B264" s="85"/>
      <c r="C264" s="85"/>
      <c r="D264" s="85"/>
      <c r="E264" s="85"/>
      <c r="F264" s="85"/>
    </row>
    <row r="265" spans="1:6" x14ac:dyDescent="0.25">
      <c r="A265" s="85"/>
      <c r="B265" s="85"/>
      <c r="C265" s="85"/>
      <c r="D265" s="85"/>
      <c r="E265" s="85"/>
      <c r="F265" s="85"/>
    </row>
    <row r="266" spans="1:6" x14ac:dyDescent="0.25">
      <c r="A266" s="85"/>
      <c r="B266" s="85"/>
      <c r="C266" s="85"/>
      <c r="D266" s="85"/>
      <c r="E266" s="85"/>
      <c r="F266" s="85"/>
    </row>
    <row r="267" spans="1:6" x14ac:dyDescent="0.25">
      <c r="A267" s="85"/>
      <c r="B267" s="85"/>
      <c r="C267" s="85"/>
      <c r="D267" s="85"/>
      <c r="E267" s="85"/>
      <c r="F267" s="85"/>
    </row>
    <row r="268" spans="1:6" x14ac:dyDescent="0.25">
      <c r="A268" s="85"/>
      <c r="B268" s="85"/>
      <c r="C268" s="85"/>
      <c r="D268" s="85"/>
      <c r="E268" s="85"/>
      <c r="F268" s="85"/>
    </row>
    <row r="269" spans="1:6" x14ac:dyDescent="0.25">
      <c r="A269" s="85"/>
      <c r="B269" s="85"/>
      <c r="C269" s="85"/>
      <c r="D269" s="85"/>
      <c r="E269" s="85"/>
      <c r="F269" s="85"/>
    </row>
    <row r="270" spans="1:6" x14ac:dyDescent="0.25">
      <c r="A270" s="85"/>
      <c r="B270" s="85"/>
      <c r="C270" s="85"/>
      <c r="D270" s="85"/>
      <c r="E270" s="85"/>
      <c r="F270" s="85"/>
    </row>
    <row r="271" spans="1:6" x14ac:dyDescent="0.25">
      <c r="A271" s="85"/>
      <c r="B271" s="85"/>
      <c r="C271" s="85"/>
      <c r="D271" s="85"/>
      <c r="E271" s="85"/>
      <c r="F271" s="85"/>
    </row>
    <row r="272" spans="1:6" x14ac:dyDescent="0.25">
      <c r="A272" s="85"/>
      <c r="B272" s="85"/>
      <c r="C272" s="85"/>
      <c r="D272" s="85"/>
      <c r="E272" s="85"/>
      <c r="F272" s="85"/>
    </row>
    <row r="273" spans="1:6" x14ac:dyDescent="0.25">
      <c r="A273" s="85"/>
      <c r="B273" s="85"/>
      <c r="C273" s="85"/>
      <c r="D273" s="85"/>
      <c r="E273" s="85"/>
      <c r="F273" s="85"/>
    </row>
    <row r="274" spans="1:6" x14ac:dyDescent="0.25">
      <c r="A274" s="85"/>
      <c r="B274" s="85"/>
      <c r="C274" s="85"/>
      <c r="D274" s="85"/>
      <c r="E274" s="85"/>
      <c r="F274" s="85"/>
    </row>
    <row r="275" spans="1:6" x14ac:dyDescent="0.25">
      <c r="A275" s="85"/>
      <c r="B275" s="85"/>
      <c r="C275" s="85"/>
      <c r="D275" s="85"/>
      <c r="E275" s="85"/>
      <c r="F275" s="85"/>
    </row>
    <row r="276" spans="1:6" x14ac:dyDescent="0.25">
      <c r="A276" s="85"/>
      <c r="B276" s="85"/>
      <c r="C276" s="85"/>
      <c r="D276" s="85"/>
      <c r="E276" s="85"/>
      <c r="F276" s="85"/>
    </row>
    <row r="277" spans="1:6" x14ac:dyDescent="0.25">
      <c r="A277" s="85"/>
      <c r="B277" s="85"/>
      <c r="C277" s="85"/>
      <c r="D277" s="85"/>
      <c r="E277" s="85"/>
      <c r="F277" s="85"/>
    </row>
    <row r="278" spans="1:6" x14ac:dyDescent="0.25">
      <c r="A278" s="85"/>
      <c r="B278" s="85"/>
      <c r="C278" s="85"/>
      <c r="D278" s="85"/>
      <c r="E278" s="85"/>
      <c r="F278" s="85"/>
    </row>
    <row r="279" spans="1:6" x14ac:dyDescent="0.25">
      <c r="A279" s="85"/>
      <c r="B279" s="85"/>
      <c r="C279" s="85"/>
      <c r="D279" s="85"/>
      <c r="E279" s="85"/>
      <c r="F279" s="85"/>
    </row>
    <row r="280" spans="1:6" x14ac:dyDescent="0.25">
      <c r="A280" s="85"/>
      <c r="B280" s="85"/>
      <c r="C280" s="85"/>
      <c r="D280" s="85"/>
      <c r="E280" s="85"/>
      <c r="F280" s="85"/>
    </row>
    <row r="281" spans="1:6" x14ac:dyDescent="0.25">
      <c r="A281" s="85"/>
      <c r="B281" s="85"/>
      <c r="C281" s="85"/>
      <c r="D281" s="85"/>
      <c r="E281" s="85"/>
      <c r="F281" s="85"/>
    </row>
    <row r="282" spans="1:6" x14ac:dyDescent="0.25">
      <c r="A282" s="85"/>
      <c r="B282" s="85"/>
      <c r="C282" s="85"/>
      <c r="D282" s="85"/>
      <c r="E282" s="85"/>
      <c r="F282" s="85"/>
    </row>
    <row r="283" spans="1:6" x14ac:dyDescent="0.25">
      <c r="A283" s="85"/>
      <c r="B283" s="85"/>
      <c r="C283" s="85"/>
      <c r="D283" s="85"/>
      <c r="E283" s="85"/>
      <c r="F283" s="85"/>
    </row>
    <row r="284" spans="1:6" x14ac:dyDescent="0.25">
      <c r="A284" s="85"/>
      <c r="B284" s="85"/>
      <c r="C284" s="85"/>
      <c r="D284" s="85"/>
      <c r="E284" s="85"/>
      <c r="F284" s="85"/>
    </row>
    <row r="285" spans="1:6" x14ac:dyDescent="0.25">
      <c r="A285" s="85"/>
      <c r="B285" s="85"/>
      <c r="C285" s="85"/>
      <c r="D285" s="85"/>
      <c r="E285" s="85"/>
      <c r="F285" s="85"/>
    </row>
    <row r="286" spans="1:6" x14ac:dyDescent="0.25">
      <c r="A286" s="85"/>
      <c r="B286" s="85"/>
      <c r="C286" s="85"/>
      <c r="D286" s="85"/>
      <c r="E286" s="85"/>
      <c r="F286" s="85"/>
    </row>
    <row r="287" spans="1:6" x14ac:dyDescent="0.25">
      <c r="A287" s="85"/>
      <c r="B287" s="85"/>
      <c r="C287" s="85"/>
      <c r="D287" s="85"/>
      <c r="E287" s="85"/>
      <c r="F287" s="85"/>
    </row>
    <row r="288" spans="1:6" x14ac:dyDescent="0.25">
      <c r="A288" s="85"/>
      <c r="B288" s="85"/>
      <c r="C288" s="85"/>
      <c r="D288" s="85"/>
      <c r="E288" s="85"/>
      <c r="F288" s="85"/>
    </row>
    <row r="289" spans="1:6" x14ac:dyDescent="0.25">
      <c r="A289" s="85"/>
      <c r="B289" s="85"/>
      <c r="C289" s="85"/>
      <c r="D289" s="85"/>
      <c r="E289" s="85"/>
      <c r="F289" s="85"/>
    </row>
    <row r="290" spans="1:6" x14ac:dyDescent="0.25">
      <c r="A290" s="85"/>
      <c r="B290" s="85"/>
      <c r="C290" s="85"/>
      <c r="D290" s="85"/>
      <c r="E290" s="85"/>
      <c r="F290" s="85"/>
    </row>
    <row r="291" spans="1:6" x14ac:dyDescent="0.25">
      <c r="A291" s="85"/>
      <c r="B291" s="85"/>
      <c r="C291" s="85"/>
      <c r="D291" s="85"/>
      <c r="E291" s="85"/>
      <c r="F291" s="85"/>
    </row>
    <row r="292" spans="1:6" x14ac:dyDescent="0.25">
      <c r="A292" s="85"/>
      <c r="B292" s="85"/>
      <c r="C292" s="85"/>
      <c r="D292" s="85"/>
      <c r="E292" s="85"/>
      <c r="F292" s="85"/>
    </row>
    <row r="293" spans="1:6" x14ac:dyDescent="0.25">
      <c r="A293" s="85"/>
      <c r="B293" s="85"/>
      <c r="C293" s="85"/>
      <c r="D293" s="85"/>
      <c r="E293" s="85"/>
      <c r="F293" s="85"/>
    </row>
    <row r="294" spans="1:6" x14ac:dyDescent="0.25">
      <c r="A294" s="85"/>
      <c r="B294" s="85"/>
      <c r="C294" s="85"/>
      <c r="D294" s="85"/>
      <c r="E294" s="85"/>
      <c r="F294" s="85"/>
    </row>
    <row r="295" spans="1:6" x14ac:dyDescent="0.25">
      <c r="A295" s="85"/>
      <c r="B295" s="85"/>
      <c r="C295" s="85"/>
      <c r="D295" s="85"/>
      <c r="E295" s="85"/>
      <c r="F295" s="85"/>
    </row>
    <row r="296" spans="1:6" x14ac:dyDescent="0.25">
      <c r="A296" s="85"/>
      <c r="B296" s="85"/>
      <c r="C296" s="85"/>
      <c r="D296" s="85"/>
      <c r="E296" s="85"/>
      <c r="F296" s="85"/>
    </row>
    <row r="297" spans="1:6" x14ac:dyDescent="0.25">
      <c r="A297" s="85"/>
      <c r="B297" s="85"/>
      <c r="C297" s="85"/>
      <c r="D297" s="85"/>
      <c r="E297" s="85"/>
      <c r="F297" s="85"/>
    </row>
    <row r="298" spans="1:6" x14ac:dyDescent="0.25">
      <c r="A298" s="85"/>
      <c r="B298" s="85"/>
      <c r="C298" s="85"/>
      <c r="D298" s="85"/>
      <c r="E298" s="85"/>
      <c r="F298" s="85"/>
    </row>
    <row r="299" spans="1:6" x14ac:dyDescent="0.25">
      <c r="A299" s="85"/>
      <c r="B299" s="85"/>
      <c r="C299" s="85"/>
      <c r="D299" s="85"/>
      <c r="E299" s="85"/>
      <c r="F299" s="85"/>
    </row>
    <row r="300" spans="1:6" x14ac:dyDescent="0.25">
      <c r="A300" s="85"/>
      <c r="B300" s="85"/>
      <c r="C300" s="85"/>
      <c r="D300" s="85"/>
      <c r="E300" s="85"/>
      <c r="F300" s="85"/>
    </row>
    <row r="301" spans="1:6" x14ac:dyDescent="0.25">
      <c r="A301" s="85"/>
      <c r="B301" s="85"/>
      <c r="C301" s="85"/>
      <c r="D301" s="85"/>
      <c r="E301" s="85"/>
      <c r="F301" s="85"/>
    </row>
    <row r="302" spans="1:6" x14ac:dyDescent="0.25">
      <c r="A302" s="85"/>
      <c r="B302" s="85"/>
      <c r="C302" s="85"/>
      <c r="D302" s="85"/>
      <c r="E302" s="85"/>
      <c r="F302" s="85"/>
    </row>
    <row r="303" spans="1:6" x14ac:dyDescent="0.25">
      <c r="A303" s="85"/>
      <c r="B303" s="85"/>
      <c r="C303" s="85"/>
      <c r="D303" s="85"/>
      <c r="E303" s="85"/>
      <c r="F303" s="85"/>
    </row>
    <row r="304" spans="1:6" x14ac:dyDescent="0.25">
      <c r="A304" s="85"/>
      <c r="B304" s="85"/>
      <c r="C304" s="85"/>
      <c r="D304" s="85"/>
      <c r="E304" s="85"/>
      <c r="F304" s="85"/>
    </row>
    <row r="305" spans="1:6" x14ac:dyDescent="0.25">
      <c r="A305" s="85"/>
      <c r="B305" s="85"/>
      <c r="C305" s="85"/>
      <c r="D305" s="85"/>
      <c r="E305" s="85"/>
      <c r="F305" s="85"/>
    </row>
    <row r="306" spans="1:6" x14ac:dyDescent="0.25">
      <c r="A306" s="85"/>
      <c r="B306" s="85"/>
      <c r="C306" s="85"/>
      <c r="D306" s="85"/>
      <c r="E306" s="85"/>
      <c r="F306" s="85"/>
    </row>
    <row r="307" spans="1:6" x14ac:dyDescent="0.25">
      <c r="A307" s="85"/>
      <c r="B307" s="85"/>
      <c r="C307" s="85"/>
      <c r="D307" s="85"/>
      <c r="E307" s="85"/>
      <c r="F307" s="85"/>
    </row>
    <row r="308" spans="1:6" x14ac:dyDescent="0.25">
      <c r="A308" s="85"/>
      <c r="B308" s="85"/>
      <c r="C308" s="85"/>
      <c r="D308" s="85"/>
      <c r="E308" s="85"/>
      <c r="F308" s="85"/>
    </row>
    <row r="309" spans="1:6" x14ac:dyDescent="0.25">
      <c r="A309" s="85"/>
      <c r="B309" s="85"/>
      <c r="C309" s="85"/>
      <c r="D309" s="85"/>
      <c r="E309" s="85"/>
      <c r="F309" s="85"/>
    </row>
    <row r="310" spans="1:6" x14ac:dyDescent="0.25">
      <c r="A310" s="85"/>
      <c r="B310" s="85"/>
      <c r="C310" s="85"/>
      <c r="D310" s="85"/>
      <c r="E310" s="85"/>
      <c r="F310" s="85"/>
    </row>
    <row r="311" spans="1:6" x14ac:dyDescent="0.25">
      <c r="A311" s="85"/>
      <c r="B311" s="85"/>
      <c r="C311" s="85"/>
      <c r="D311" s="85"/>
      <c r="E311" s="85"/>
      <c r="F311" s="85"/>
    </row>
    <row r="312" spans="1:6" x14ac:dyDescent="0.25">
      <c r="A312" s="85"/>
      <c r="B312" s="85"/>
      <c r="C312" s="85"/>
      <c r="D312" s="85"/>
      <c r="E312" s="85"/>
      <c r="F312" s="85"/>
    </row>
    <row r="313" spans="1:6" x14ac:dyDescent="0.25">
      <c r="A313" s="85"/>
      <c r="B313" s="85"/>
      <c r="C313" s="85"/>
      <c r="D313" s="85"/>
      <c r="E313" s="85"/>
      <c r="F313" s="85"/>
    </row>
    <row r="314" spans="1:6" x14ac:dyDescent="0.25">
      <c r="A314" s="85"/>
      <c r="B314" s="85"/>
      <c r="C314" s="85"/>
      <c r="D314" s="85"/>
      <c r="E314" s="85"/>
      <c r="F314" s="85"/>
    </row>
    <row r="315" spans="1:6" x14ac:dyDescent="0.25">
      <c r="A315" s="85"/>
      <c r="B315" s="85"/>
      <c r="C315" s="85"/>
      <c r="D315" s="85"/>
      <c r="E315" s="85"/>
      <c r="F315" s="85"/>
    </row>
    <row r="316" spans="1:6" x14ac:dyDescent="0.25">
      <c r="A316" s="85"/>
      <c r="B316" s="85"/>
      <c r="C316" s="85"/>
      <c r="D316" s="85"/>
      <c r="E316" s="85"/>
      <c r="F316" s="85"/>
    </row>
    <row r="317" spans="1:6" x14ac:dyDescent="0.25">
      <c r="A317" s="85"/>
      <c r="B317" s="85"/>
      <c r="C317" s="85"/>
      <c r="D317" s="85"/>
      <c r="E317" s="85"/>
      <c r="F317" s="85"/>
    </row>
    <row r="318" spans="1:6" x14ac:dyDescent="0.25">
      <c r="A318" s="85"/>
      <c r="B318" s="85"/>
      <c r="C318" s="85"/>
      <c r="D318" s="85"/>
      <c r="E318" s="85"/>
      <c r="F318" s="85"/>
    </row>
    <row r="319" spans="1:6" x14ac:dyDescent="0.25">
      <c r="A319" s="85"/>
      <c r="B319" s="85"/>
      <c r="C319" s="85"/>
      <c r="D319" s="85"/>
      <c r="E319" s="85"/>
      <c r="F319" s="85"/>
    </row>
    <row r="320" spans="1:6" x14ac:dyDescent="0.25">
      <c r="A320" s="85"/>
      <c r="B320" s="85"/>
      <c r="C320" s="85"/>
      <c r="D320" s="85"/>
      <c r="E320" s="85"/>
      <c r="F320" s="85"/>
    </row>
    <row r="321" spans="1:6" x14ac:dyDescent="0.25">
      <c r="A321" s="85"/>
      <c r="B321" s="85"/>
      <c r="C321" s="85"/>
      <c r="D321" s="85"/>
      <c r="E321" s="85"/>
      <c r="F321" s="85"/>
    </row>
    <row r="322" spans="1:6" x14ac:dyDescent="0.25">
      <c r="A322" s="85"/>
      <c r="B322" s="85"/>
      <c r="C322" s="85"/>
      <c r="D322" s="85"/>
      <c r="E322" s="85"/>
      <c r="F322" s="85"/>
    </row>
    <row r="323" spans="1:6" x14ac:dyDescent="0.25">
      <c r="A323" s="85"/>
      <c r="B323" s="85"/>
      <c r="C323" s="85"/>
      <c r="D323" s="85"/>
      <c r="E323" s="85"/>
      <c r="F323" s="85"/>
    </row>
    <row r="324" spans="1:6" x14ac:dyDescent="0.25">
      <c r="A324" s="85"/>
      <c r="B324" s="85"/>
      <c r="C324" s="85"/>
      <c r="D324" s="85"/>
      <c r="E324" s="85"/>
      <c r="F324" s="85"/>
    </row>
    <row r="325" spans="1:6" x14ac:dyDescent="0.25">
      <c r="A325" s="85"/>
      <c r="B325" s="85"/>
      <c r="C325" s="85"/>
      <c r="D325" s="85"/>
      <c r="E325" s="85"/>
      <c r="F325" s="85"/>
    </row>
    <row r="326" spans="1:6" x14ac:dyDescent="0.25">
      <c r="A326" s="85"/>
      <c r="B326" s="85"/>
      <c r="C326" s="85"/>
      <c r="D326" s="85"/>
      <c r="E326" s="85"/>
      <c r="F326" s="85"/>
    </row>
    <row r="327" spans="1:6" x14ac:dyDescent="0.25">
      <c r="A327" s="85"/>
      <c r="B327" s="85"/>
      <c r="C327" s="85"/>
      <c r="D327" s="85"/>
      <c r="E327" s="85"/>
      <c r="F327" s="85"/>
    </row>
    <row r="328" spans="1:6" x14ac:dyDescent="0.25">
      <c r="A328" s="85"/>
      <c r="B328" s="85"/>
      <c r="C328" s="85"/>
      <c r="D328" s="85"/>
      <c r="E328" s="85"/>
      <c r="F328" s="85"/>
    </row>
    <row r="329" spans="1:6" x14ac:dyDescent="0.25">
      <c r="A329" s="85"/>
      <c r="B329" s="85"/>
      <c r="C329" s="85"/>
      <c r="D329" s="85"/>
      <c r="E329" s="85"/>
      <c r="F329" s="85"/>
    </row>
    <row r="330" spans="1:6" x14ac:dyDescent="0.25">
      <c r="A330" s="85"/>
      <c r="B330" s="85"/>
      <c r="C330" s="85"/>
      <c r="D330" s="85"/>
      <c r="E330" s="85"/>
      <c r="F330" s="85"/>
    </row>
    <row r="331" spans="1:6" x14ac:dyDescent="0.25">
      <c r="A331" s="85"/>
      <c r="B331" s="85"/>
      <c r="C331" s="85"/>
      <c r="D331" s="85"/>
      <c r="E331" s="85"/>
      <c r="F331" s="85"/>
    </row>
    <row r="332" spans="1:6" x14ac:dyDescent="0.25">
      <c r="A332" s="85"/>
      <c r="B332" s="85"/>
      <c r="C332" s="85"/>
      <c r="D332" s="85"/>
      <c r="E332" s="85"/>
      <c r="F332" s="85"/>
    </row>
    <row r="333" spans="1:6" x14ac:dyDescent="0.25">
      <c r="A333" s="85"/>
      <c r="B333" s="85"/>
      <c r="C333" s="85"/>
      <c r="D333" s="85"/>
      <c r="E333" s="85"/>
      <c r="F333" s="85"/>
    </row>
    <row r="334" spans="1:6" x14ac:dyDescent="0.25">
      <c r="A334" s="85"/>
      <c r="B334" s="85"/>
      <c r="C334" s="85"/>
      <c r="D334" s="85"/>
      <c r="E334" s="85"/>
      <c r="F334" s="85"/>
    </row>
    <row r="335" spans="1:6" x14ac:dyDescent="0.25">
      <c r="A335" s="85"/>
      <c r="B335" s="85"/>
      <c r="C335" s="85"/>
      <c r="D335" s="85"/>
      <c r="E335" s="85"/>
      <c r="F335" s="85"/>
    </row>
    <row r="336" spans="1:6" x14ac:dyDescent="0.25">
      <c r="A336" s="85"/>
      <c r="B336" s="85"/>
      <c r="C336" s="85"/>
      <c r="D336" s="85"/>
      <c r="E336" s="85"/>
      <c r="F336" s="85"/>
    </row>
    <row r="337" spans="1:6" x14ac:dyDescent="0.25">
      <c r="A337" s="85"/>
      <c r="B337" s="85"/>
      <c r="C337" s="85"/>
      <c r="D337" s="85"/>
      <c r="E337" s="85"/>
      <c r="F337" s="85"/>
    </row>
    <row r="338" spans="1:6" x14ac:dyDescent="0.25">
      <c r="A338" s="85"/>
      <c r="B338" s="85"/>
      <c r="C338" s="85"/>
      <c r="D338" s="85"/>
      <c r="E338" s="85"/>
      <c r="F338" s="85"/>
    </row>
    <row r="339" spans="1:6" x14ac:dyDescent="0.25">
      <c r="A339" s="85"/>
      <c r="B339" s="85"/>
      <c r="C339" s="85"/>
      <c r="D339" s="85"/>
      <c r="E339" s="85"/>
      <c r="F339" s="85"/>
    </row>
    <row r="340" spans="1:6" x14ac:dyDescent="0.25">
      <c r="A340" s="85"/>
      <c r="B340" s="85"/>
      <c r="C340" s="85"/>
      <c r="D340" s="85"/>
      <c r="E340" s="85"/>
      <c r="F340" s="85"/>
    </row>
    <row r="341" spans="1:6" x14ac:dyDescent="0.25">
      <c r="A341" s="85"/>
      <c r="B341" s="85"/>
      <c r="C341" s="85"/>
      <c r="D341" s="85"/>
      <c r="E341" s="85"/>
      <c r="F341" s="85"/>
    </row>
    <row r="342" spans="1:6" x14ac:dyDescent="0.25">
      <c r="A342" s="85"/>
      <c r="B342" s="85"/>
      <c r="C342" s="85"/>
      <c r="D342" s="85"/>
      <c r="E342" s="85"/>
      <c r="F342" s="85"/>
    </row>
    <row r="343" spans="1:6" x14ac:dyDescent="0.25">
      <c r="A343" s="85"/>
      <c r="B343" s="85"/>
      <c r="C343" s="85"/>
      <c r="D343" s="85"/>
      <c r="E343" s="85"/>
      <c r="F343" s="85"/>
    </row>
    <row r="344" spans="1:6" x14ac:dyDescent="0.25">
      <c r="A344" s="85"/>
      <c r="B344" s="85"/>
      <c r="C344" s="85"/>
      <c r="D344" s="85"/>
      <c r="E344" s="85"/>
      <c r="F344" s="85"/>
    </row>
    <row r="345" spans="1:6" x14ac:dyDescent="0.25">
      <c r="A345" s="85"/>
      <c r="B345" s="85"/>
      <c r="C345" s="85"/>
      <c r="D345" s="85"/>
      <c r="E345" s="85"/>
      <c r="F345" s="85"/>
    </row>
    <row r="346" spans="1:6" x14ac:dyDescent="0.25">
      <c r="A346" s="85"/>
      <c r="B346" s="85"/>
      <c r="C346" s="85"/>
      <c r="D346" s="85"/>
      <c r="E346" s="85"/>
      <c r="F346" s="85"/>
    </row>
    <row r="347" spans="1:6" x14ac:dyDescent="0.25">
      <c r="A347" s="85"/>
      <c r="B347" s="85"/>
      <c r="C347" s="85"/>
      <c r="D347" s="85"/>
      <c r="E347" s="85"/>
      <c r="F347" s="85"/>
    </row>
    <row r="348" spans="1:6" x14ac:dyDescent="0.25">
      <c r="A348" s="85"/>
      <c r="B348" s="85"/>
      <c r="C348" s="85"/>
      <c r="D348" s="85"/>
      <c r="E348" s="85"/>
      <c r="F348" s="85"/>
    </row>
    <row r="349" spans="1:6" x14ac:dyDescent="0.25">
      <c r="A349" s="85"/>
      <c r="B349" s="85"/>
      <c r="C349" s="85"/>
      <c r="D349" s="85"/>
      <c r="E349" s="85"/>
      <c r="F349" s="85"/>
    </row>
    <row r="350" spans="1:6" x14ac:dyDescent="0.25">
      <c r="A350" s="85"/>
      <c r="B350" s="85"/>
      <c r="C350" s="85"/>
      <c r="D350" s="85"/>
      <c r="E350" s="85"/>
      <c r="F350" s="85"/>
    </row>
    <row r="351" spans="1:6" x14ac:dyDescent="0.25">
      <c r="A351" s="85"/>
      <c r="B351" s="85"/>
      <c r="C351" s="85"/>
      <c r="D351" s="85"/>
      <c r="E351" s="85"/>
      <c r="F351" s="85"/>
    </row>
    <row r="352" spans="1:6" x14ac:dyDescent="0.25">
      <c r="A352" s="85"/>
      <c r="B352" s="85"/>
      <c r="C352" s="85"/>
      <c r="D352" s="85"/>
      <c r="E352" s="85"/>
      <c r="F352" s="85"/>
    </row>
    <row r="353" spans="1:6" x14ac:dyDescent="0.25">
      <c r="A353" s="85"/>
      <c r="B353" s="85"/>
      <c r="C353" s="85"/>
      <c r="D353" s="85"/>
      <c r="E353" s="85"/>
      <c r="F353" s="85"/>
    </row>
    <row r="354" spans="1:6" x14ac:dyDescent="0.25">
      <c r="A354" s="85"/>
      <c r="B354" s="85"/>
      <c r="C354" s="85"/>
      <c r="D354" s="85"/>
      <c r="E354" s="85"/>
      <c r="F354" s="85"/>
    </row>
    <row r="355" spans="1:6" x14ac:dyDescent="0.25">
      <c r="A355" s="85"/>
      <c r="B355" s="85"/>
      <c r="C355" s="85"/>
      <c r="D355" s="85"/>
      <c r="E355" s="85"/>
      <c r="F355" s="85"/>
    </row>
    <row r="356" spans="1:6" x14ac:dyDescent="0.25">
      <c r="A356" s="85"/>
      <c r="B356" s="85"/>
      <c r="C356" s="85"/>
      <c r="D356" s="85"/>
      <c r="E356" s="85"/>
      <c r="F356" s="85"/>
    </row>
    <row r="357" spans="1:6" x14ac:dyDescent="0.25">
      <c r="A357" s="85"/>
      <c r="B357" s="85"/>
      <c r="C357" s="85"/>
      <c r="D357" s="85"/>
      <c r="E357" s="85"/>
      <c r="F357" s="85"/>
    </row>
    <row r="358" spans="1:6" x14ac:dyDescent="0.25">
      <c r="A358" s="85"/>
      <c r="B358" s="85"/>
      <c r="C358" s="85"/>
      <c r="D358" s="85"/>
      <c r="E358" s="85"/>
      <c r="F358" s="85"/>
    </row>
    <row r="359" spans="1:6" x14ac:dyDescent="0.25">
      <c r="A359" s="85"/>
      <c r="B359" s="85"/>
      <c r="C359" s="85"/>
      <c r="D359" s="85"/>
      <c r="E359" s="85"/>
      <c r="F359" s="85"/>
    </row>
    <row r="360" spans="1:6" x14ac:dyDescent="0.25">
      <c r="A360" s="85"/>
      <c r="B360" s="85"/>
      <c r="C360" s="85"/>
      <c r="D360" s="85"/>
      <c r="E360" s="85"/>
      <c r="F360" s="85"/>
    </row>
    <row r="361" spans="1:6" x14ac:dyDescent="0.25">
      <c r="A361" s="85"/>
      <c r="B361" s="85"/>
      <c r="C361" s="85"/>
      <c r="D361" s="85"/>
      <c r="E361" s="85"/>
      <c r="F361" s="85"/>
    </row>
    <row r="362" spans="1:6" x14ac:dyDescent="0.25">
      <c r="A362" s="85"/>
      <c r="B362" s="85"/>
      <c r="C362" s="85"/>
      <c r="D362" s="85"/>
      <c r="E362" s="85"/>
      <c r="F362" s="85"/>
    </row>
    <row r="363" spans="1:6" x14ac:dyDescent="0.25">
      <c r="A363" s="85"/>
      <c r="B363" s="85"/>
      <c r="C363" s="85"/>
      <c r="D363" s="85"/>
      <c r="E363" s="85"/>
      <c r="F363" s="85"/>
    </row>
    <row r="364" spans="1:6" x14ac:dyDescent="0.25">
      <c r="A364" s="85"/>
      <c r="B364" s="85"/>
      <c r="C364" s="85"/>
      <c r="D364" s="85"/>
      <c r="E364" s="85"/>
      <c r="F364" s="85"/>
    </row>
    <row r="365" spans="1:6" x14ac:dyDescent="0.25">
      <c r="A365" s="85"/>
      <c r="B365" s="85"/>
      <c r="C365" s="85"/>
      <c r="D365" s="85"/>
      <c r="E365" s="85"/>
      <c r="F365" s="85"/>
    </row>
    <row r="366" spans="1:6" x14ac:dyDescent="0.25">
      <c r="A366" s="85"/>
      <c r="B366" s="85"/>
      <c r="C366" s="85"/>
      <c r="D366" s="85"/>
      <c r="E366" s="85"/>
      <c r="F366" s="85"/>
    </row>
    <row r="367" spans="1:6" x14ac:dyDescent="0.25">
      <c r="A367" s="85"/>
      <c r="B367" s="85"/>
      <c r="C367" s="85"/>
      <c r="D367" s="85"/>
      <c r="E367" s="85"/>
      <c r="F367" s="85"/>
    </row>
    <row r="368" spans="1:6" x14ac:dyDescent="0.25">
      <c r="A368" s="85"/>
      <c r="B368" s="85"/>
      <c r="C368" s="85"/>
      <c r="D368" s="85"/>
      <c r="E368" s="85"/>
      <c r="F368" s="85"/>
    </row>
    <row r="369" spans="1:6" x14ac:dyDescent="0.25">
      <c r="A369" s="85"/>
      <c r="B369" s="85"/>
      <c r="C369" s="85"/>
      <c r="D369" s="85"/>
      <c r="E369" s="85"/>
      <c r="F369" s="85"/>
    </row>
    <row r="370" spans="1:6" x14ac:dyDescent="0.25">
      <c r="A370" s="85"/>
      <c r="B370" s="85"/>
      <c r="C370" s="85"/>
      <c r="D370" s="85"/>
      <c r="E370" s="85"/>
      <c r="F370" s="85"/>
    </row>
    <row r="371" spans="1:6" x14ac:dyDescent="0.25">
      <c r="A371" s="85"/>
      <c r="B371" s="85"/>
      <c r="C371" s="85"/>
      <c r="D371" s="85"/>
      <c r="E371" s="85"/>
      <c r="F371" s="85"/>
    </row>
    <row r="372" spans="1:6" x14ac:dyDescent="0.25">
      <c r="A372" s="85"/>
      <c r="B372" s="85"/>
      <c r="C372" s="85"/>
      <c r="D372" s="85"/>
      <c r="E372" s="85"/>
      <c r="F372" s="85"/>
    </row>
    <row r="373" spans="1:6" x14ac:dyDescent="0.25">
      <c r="A373" s="85"/>
      <c r="B373" s="85"/>
      <c r="C373" s="85"/>
      <c r="D373" s="85"/>
      <c r="E373" s="85"/>
      <c r="F373" s="85"/>
    </row>
    <row r="374" spans="1:6" x14ac:dyDescent="0.25">
      <c r="A374" s="85"/>
      <c r="B374" s="85"/>
      <c r="C374" s="85"/>
      <c r="D374" s="85"/>
      <c r="E374" s="85"/>
      <c r="F374" s="85"/>
    </row>
    <row r="375" spans="1:6" x14ac:dyDescent="0.25">
      <c r="A375" s="85"/>
      <c r="B375" s="85"/>
      <c r="C375" s="85"/>
      <c r="D375" s="85"/>
      <c r="E375" s="85"/>
      <c r="F375" s="85"/>
    </row>
    <row r="376" spans="1:6" x14ac:dyDescent="0.25">
      <c r="A376" s="85"/>
      <c r="B376" s="85"/>
      <c r="C376" s="85"/>
      <c r="D376" s="85"/>
      <c r="E376" s="85"/>
      <c r="F376" s="85"/>
    </row>
    <row r="377" spans="1:6" x14ac:dyDescent="0.25">
      <c r="A377" s="85"/>
      <c r="B377" s="85"/>
      <c r="C377" s="85"/>
      <c r="D377" s="85"/>
      <c r="E377" s="85"/>
      <c r="F377" s="85"/>
    </row>
    <row r="378" spans="1:6" x14ac:dyDescent="0.25">
      <c r="A378" s="85"/>
      <c r="B378" s="85"/>
      <c r="C378" s="85"/>
      <c r="D378" s="85"/>
      <c r="E378" s="85"/>
      <c r="F378" s="85"/>
    </row>
    <row r="379" spans="1:6" x14ac:dyDescent="0.25">
      <c r="A379" s="85"/>
      <c r="B379" s="85"/>
      <c r="C379" s="85"/>
      <c r="D379" s="85"/>
      <c r="E379" s="85"/>
      <c r="F379" s="85"/>
    </row>
    <row r="380" spans="1:6" x14ac:dyDescent="0.25">
      <c r="A380" s="85"/>
      <c r="B380" s="85"/>
      <c r="C380" s="85"/>
      <c r="D380" s="85"/>
      <c r="E380" s="85"/>
      <c r="F380" s="85"/>
    </row>
    <row r="381" spans="1:6" x14ac:dyDescent="0.25">
      <c r="A381" s="85"/>
      <c r="B381" s="85"/>
      <c r="C381" s="85"/>
      <c r="D381" s="85"/>
      <c r="E381" s="85"/>
      <c r="F381" s="85"/>
    </row>
    <row r="382" spans="1:6" x14ac:dyDescent="0.25">
      <c r="A382" s="85"/>
      <c r="B382" s="85"/>
      <c r="C382" s="85"/>
      <c r="D382" s="85"/>
      <c r="E382" s="85"/>
      <c r="F382" s="85"/>
    </row>
    <row r="383" spans="1:6" x14ac:dyDescent="0.25">
      <c r="A383" s="85"/>
      <c r="B383" s="85"/>
      <c r="C383" s="85"/>
      <c r="D383" s="85"/>
      <c r="E383" s="85"/>
      <c r="F383" s="85"/>
    </row>
    <row r="384" spans="1:6" x14ac:dyDescent="0.25">
      <c r="A384" s="85"/>
      <c r="B384" s="85"/>
      <c r="C384" s="85"/>
      <c r="D384" s="85"/>
      <c r="E384" s="85"/>
      <c r="F384" s="85"/>
    </row>
    <row r="385" spans="1:6" x14ac:dyDescent="0.25">
      <c r="A385" s="85"/>
      <c r="B385" s="85"/>
      <c r="C385" s="85"/>
      <c r="D385" s="85"/>
      <c r="E385" s="85"/>
      <c r="F385" s="85"/>
    </row>
    <row r="386" spans="1:6" x14ac:dyDescent="0.25">
      <c r="A386" s="85"/>
      <c r="B386" s="85"/>
      <c r="C386" s="85"/>
      <c r="D386" s="85"/>
      <c r="E386" s="85"/>
      <c r="F386" s="85"/>
    </row>
    <row r="387" spans="1:6" x14ac:dyDescent="0.25">
      <c r="A387" s="85"/>
      <c r="B387" s="85"/>
      <c r="C387" s="85"/>
      <c r="D387" s="85"/>
      <c r="E387" s="85"/>
      <c r="F387" s="85"/>
    </row>
    <row r="388" spans="1:6" x14ac:dyDescent="0.25">
      <c r="A388" s="85"/>
      <c r="B388" s="85"/>
      <c r="C388" s="85"/>
      <c r="D388" s="85"/>
      <c r="E388" s="85"/>
      <c r="F388" s="85"/>
    </row>
    <row r="389" spans="1:6" x14ac:dyDescent="0.25">
      <c r="A389" s="85"/>
      <c r="B389" s="85"/>
      <c r="C389" s="85"/>
      <c r="D389" s="85"/>
      <c r="E389" s="85"/>
      <c r="F389" s="85"/>
    </row>
    <row r="390" spans="1:6" x14ac:dyDescent="0.25">
      <c r="A390" s="85"/>
      <c r="B390" s="85"/>
      <c r="C390" s="85"/>
      <c r="D390" s="85"/>
      <c r="E390" s="85"/>
      <c r="F390" s="85"/>
    </row>
    <row r="391" spans="1:6" x14ac:dyDescent="0.25">
      <c r="A391" s="85"/>
      <c r="B391" s="85"/>
      <c r="C391" s="85"/>
      <c r="D391" s="85"/>
      <c r="E391" s="85"/>
      <c r="F391" s="85"/>
    </row>
    <row r="392" spans="1:6" x14ac:dyDescent="0.25">
      <c r="A392" s="85"/>
      <c r="B392" s="85"/>
      <c r="C392" s="85"/>
      <c r="D392" s="85"/>
      <c r="E392" s="85"/>
      <c r="F392" s="85"/>
    </row>
  </sheetData>
  <mergeCells count="7">
    <mergeCell ref="A1:F1"/>
    <mergeCell ref="A2:F2"/>
    <mergeCell ref="A33:F33"/>
    <mergeCell ref="A14:A15"/>
    <mergeCell ref="A17:A21"/>
    <mergeCell ref="A23:A24"/>
    <mergeCell ref="A26:A28"/>
  </mergeCells>
  <pageMargins left="0.25" right="0.25" top="0.75" bottom="0.75" header="0.3" footer="0.3"/>
  <pageSetup scale="8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T20"/>
  <sheetViews>
    <sheetView workbookViewId="0">
      <selection sqref="A1:T20"/>
    </sheetView>
  </sheetViews>
  <sheetFormatPr baseColWidth="10" defaultRowHeight="15" x14ac:dyDescent="0.25"/>
  <cols>
    <col min="1" max="1" width="4.85546875" style="85" customWidth="1"/>
    <col min="2" max="10" width="11.5703125" bestFit="1" customWidth="1"/>
    <col min="11" max="11" width="11.5703125" customWidth="1"/>
    <col min="12" max="13" width="11.5703125" bestFit="1" customWidth="1"/>
    <col min="14" max="20" width="11.5703125" customWidth="1"/>
  </cols>
  <sheetData>
    <row r="1" spans="1:20" x14ac:dyDescent="0.25">
      <c r="A1" s="135" t="s">
        <v>819</v>
      </c>
      <c r="B1" s="136" t="s">
        <v>820</v>
      </c>
      <c r="C1" s="137"/>
      <c r="D1" s="138"/>
      <c r="E1" s="80" t="s">
        <v>481</v>
      </c>
      <c r="F1" s="80" t="s">
        <v>481</v>
      </c>
      <c r="G1" s="80" t="s">
        <v>481</v>
      </c>
      <c r="H1" s="80" t="s">
        <v>481</v>
      </c>
      <c r="I1" s="80" t="s">
        <v>481</v>
      </c>
      <c r="J1" s="80" t="s">
        <v>481</v>
      </c>
      <c r="K1" s="80"/>
      <c r="L1" s="80" t="s">
        <v>481</v>
      </c>
      <c r="M1" s="80" t="s">
        <v>481</v>
      </c>
      <c r="N1" s="80"/>
      <c r="O1" s="80"/>
      <c r="P1" s="80"/>
      <c r="Q1" s="80"/>
      <c r="R1" s="80"/>
      <c r="S1" s="80"/>
      <c r="T1" s="80" t="s">
        <v>481</v>
      </c>
    </row>
    <row r="2" spans="1:20" x14ac:dyDescent="0.25">
      <c r="A2" s="135"/>
      <c r="B2" s="139"/>
      <c r="C2" s="140"/>
      <c r="D2" s="141"/>
      <c r="E2" s="81">
        <v>78931.207200000004</v>
      </c>
      <c r="F2" s="81">
        <v>57219.045599999998</v>
      </c>
      <c r="G2" s="81">
        <v>54131.776800000007</v>
      </c>
      <c r="H2" s="81">
        <v>46304.469600000004</v>
      </c>
      <c r="I2" s="81">
        <v>25203.897599999997</v>
      </c>
      <c r="J2" s="81">
        <v>22146.1368</v>
      </c>
      <c r="K2" s="81">
        <v>19761.009600000001</v>
      </c>
      <c r="L2" s="81">
        <v>19661.529600000002</v>
      </c>
      <c r="M2" s="81">
        <v>17752.641599999999</v>
      </c>
      <c r="N2" s="81">
        <v>16902.096000000001</v>
      </c>
      <c r="O2" s="81">
        <v>16791.859199999999</v>
      </c>
      <c r="P2" s="81">
        <v>16791.859199999999</v>
      </c>
      <c r="Q2" s="81">
        <v>16791.859199999999</v>
      </c>
      <c r="R2" s="81">
        <v>15195.1536</v>
      </c>
      <c r="S2" s="81">
        <v>13728.732</v>
      </c>
      <c r="T2" s="81">
        <v>13728.732</v>
      </c>
    </row>
    <row r="3" spans="1:20" x14ac:dyDescent="0.25">
      <c r="A3" s="135"/>
      <c r="B3" s="142" t="s">
        <v>822</v>
      </c>
      <c r="C3" s="130"/>
      <c r="D3" s="131"/>
      <c r="E3" s="82">
        <f>+E5+E6</f>
        <v>6577.6005999999998</v>
      </c>
      <c r="F3" s="82">
        <f t="shared" ref="F3:T3" si="0">+F5+F6</f>
        <v>4768.2537999999995</v>
      </c>
      <c r="G3" s="82">
        <f t="shared" si="0"/>
        <v>4510.9814000000006</v>
      </c>
      <c r="H3" s="82">
        <f t="shared" si="0"/>
        <v>3858.7058000000002</v>
      </c>
      <c r="I3" s="82">
        <f t="shared" si="0"/>
        <v>2100.3247999999999</v>
      </c>
      <c r="J3" s="82">
        <f t="shared" si="0"/>
        <v>1845.5114000000001</v>
      </c>
      <c r="K3" s="82">
        <f t="shared" si="0"/>
        <v>1646.7508</v>
      </c>
      <c r="L3" s="82">
        <f t="shared" si="0"/>
        <v>1638.4608000000001</v>
      </c>
      <c r="M3" s="82">
        <f t="shared" si="0"/>
        <v>1479.3868</v>
      </c>
      <c r="N3" s="82">
        <f t="shared" si="0"/>
        <v>1408.508</v>
      </c>
      <c r="O3" s="82">
        <f t="shared" si="0"/>
        <v>1399.3216</v>
      </c>
      <c r="P3" s="82">
        <f t="shared" si="0"/>
        <v>1399.3216</v>
      </c>
      <c r="Q3" s="82">
        <f t="shared" si="0"/>
        <v>1399.3216</v>
      </c>
      <c r="R3" s="82">
        <f t="shared" si="0"/>
        <v>1266.2628</v>
      </c>
      <c r="S3" s="82">
        <f t="shared" si="0"/>
        <v>1144.0609999999999</v>
      </c>
      <c r="T3" s="82">
        <f t="shared" si="0"/>
        <v>1144.0609999999999</v>
      </c>
    </row>
    <row r="4" spans="1:20" x14ac:dyDescent="0.25">
      <c r="A4" s="135"/>
      <c r="B4" s="127" t="s">
        <v>823</v>
      </c>
      <c r="C4" s="142" t="s">
        <v>824</v>
      </c>
      <c r="D4" s="131"/>
      <c r="E4" s="83" t="s">
        <v>481</v>
      </c>
      <c r="F4" s="83" t="s">
        <v>481</v>
      </c>
      <c r="G4" s="83" t="s">
        <v>481</v>
      </c>
      <c r="H4" s="83" t="s">
        <v>481</v>
      </c>
      <c r="I4" s="83" t="s">
        <v>481</v>
      </c>
      <c r="J4" s="83" t="s">
        <v>481</v>
      </c>
      <c r="K4" s="83"/>
      <c r="L4" s="83" t="s">
        <v>481</v>
      </c>
      <c r="M4" s="83" t="s">
        <v>481</v>
      </c>
      <c r="N4" s="83"/>
      <c r="O4" s="83"/>
      <c r="P4" s="83"/>
      <c r="Q4" s="83"/>
      <c r="R4" s="83"/>
      <c r="S4" s="83"/>
      <c r="T4" s="83"/>
    </row>
    <row r="5" spans="1:20" x14ac:dyDescent="0.25">
      <c r="A5" s="135"/>
      <c r="B5" s="128"/>
      <c r="C5" s="142" t="s">
        <v>825</v>
      </c>
      <c r="D5" s="131"/>
      <c r="E5" s="81">
        <v>614.12059999999997</v>
      </c>
      <c r="F5" s="81">
        <v>434.47379999999998</v>
      </c>
      <c r="G5" s="81">
        <v>408.9314</v>
      </c>
      <c r="H5" s="81">
        <v>344.16580000000005</v>
      </c>
      <c r="I5" s="81">
        <v>170.1448</v>
      </c>
      <c r="J5" s="81">
        <v>144.28139999999999</v>
      </c>
      <c r="K5" s="81">
        <v>124.5408</v>
      </c>
      <c r="L5" s="81">
        <v>124.5408</v>
      </c>
      <c r="M5" s="81">
        <v>107.60680000000001</v>
      </c>
      <c r="N5" s="81">
        <v>102.08799999999999</v>
      </c>
      <c r="O5" s="81">
        <v>99.111599999999996</v>
      </c>
      <c r="P5" s="81">
        <v>99.111599999999996</v>
      </c>
      <c r="Q5" s="81">
        <v>99.111599999999996</v>
      </c>
      <c r="R5" s="81">
        <v>84.392800000000008</v>
      </c>
      <c r="S5" s="81">
        <v>71.460999999999999</v>
      </c>
      <c r="T5" s="81">
        <v>71.460999999999999</v>
      </c>
    </row>
    <row r="6" spans="1:20" x14ac:dyDescent="0.25">
      <c r="A6" s="135"/>
      <c r="B6" s="129"/>
      <c r="C6" s="142" t="s">
        <v>826</v>
      </c>
      <c r="D6" s="131"/>
      <c r="E6" s="83">
        <v>5963.48</v>
      </c>
      <c r="F6" s="83">
        <v>4333.78</v>
      </c>
      <c r="G6" s="83">
        <v>4102.05</v>
      </c>
      <c r="H6" s="83">
        <v>3514.54</v>
      </c>
      <c r="I6" s="83">
        <v>1930.18</v>
      </c>
      <c r="J6" s="83">
        <v>1701.23</v>
      </c>
      <c r="K6" s="83">
        <v>1522.21</v>
      </c>
      <c r="L6" s="83">
        <v>1513.92</v>
      </c>
      <c r="M6" s="83">
        <v>1371.78</v>
      </c>
      <c r="N6" s="83">
        <v>1306.42</v>
      </c>
      <c r="O6" s="83">
        <v>1300.21</v>
      </c>
      <c r="P6" s="83">
        <v>1300.21</v>
      </c>
      <c r="Q6" s="83">
        <v>1300.21</v>
      </c>
      <c r="R6" s="83">
        <v>1181.8699999999999</v>
      </c>
      <c r="S6" s="83">
        <v>1072.5999999999999</v>
      </c>
      <c r="T6" s="83">
        <v>1072.5999999999999</v>
      </c>
    </row>
    <row r="7" spans="1:20" ht="55.5" customHeight="1" x14ac:dyDescent="0.25">
      <c r="A7" s="135"/>
      <c r="B7" s="142" t="s">
        <v>827</v>
      </c>
      <c r="C7" s="130"/>
      <c r="D7" s="131"/>
      <c r="E7" s="83">
        <v>75288.639999999999</v>
      </c>
      <c r="F7" s="83">
        <v>53264.47</v>
      </c>
      <c r="G7" s="83">
        <v>50133.440000000002</v>
      </c>
      <c r="H7" s="83">
        <v>42193.38</v>
      </c>
      <c r="I7" s="83">
        <v>20441.21</v>
      </c>
      <c r="J7" s="83">
        <v>17680.34</v>
      </c>
      <c r="K7" s="83">
        <v>15268.27</v>
      </c>
      <c r="L7" s="83">
        <v>15166.35</v>
      </c>
      <c r="M7" s="83">
        <v>12667.34</v>
      </c>
      <c r="N7" s="83">
        <v>12150.81</v>
      </c>
      <c r="O7" s="83">
        <v>11663.95</v>
      </c>
      <c r="P7" s="83">
        <v>11663.95</v>
      </c>
      <c r="Q7" s="83">
        <v>11663.95</v>
      </c>
      <c r="R7" s="83">
        <v>10397.040000000001</v>
      </c>
      <c r="S7" s="83">
        <v>8760.9599999999991</v>
      </c>
      <c r="T7" s="83">
        <v>8760.9599999999991</v>
      </c>
    </row>
    <row r="8" spans="1:20" x14ac:dyDescent="0.25">
      <c r="A8" s="135"/>
      <c r="B8" s="142" t="s">
        <v>828</v>
      </c>
      <c r="C8" s="130"/>
      <c r="D8" s="131"/>
      <c r="E8" s="83">
        <f>+E12-E9</f>
        <v>24152.75</v>
      </c>
      <c r="F8" s="83">
        <v>17446.259999999998</v>
      </c>
      <c r="G8" s="83">
        <v>16504.68</v>
      </c>
      <c r="H8" s="83">
        <v>14070.73</v>
      </c>
      <c r="I8" s="83">
        <v>7466.2</v>
      </c>
      <c r="J8" s="83">
        <v>6630.63</v>
      </c>
      <c r="K8" s="83">
        <v>5862.81</v>
      </c>
      <c r="L8" s="83">
        <v>5864.2</v>
      </c>
      <c r="M8" s="83">
        <v>5137.04</v>
      </c>
      <c r="N8" s="83">
        <v>4799.38</v>
      </c>
      <c r="O8" s="83">
        <v>4800.38</v>
      </c>
      <c r="P8" s="83">
        <v>4800.38</v>
      </c>
      <c r="Q8" s="83">
        <v>4800.38</v>
      </c>
      <c r="R8" s="83">
        <v>4223.3</v>
      </c>
      <c r="S8" s="83">
        <v>3638.19</v>
      </c>
      <c r="T8" s="83">
        <v>3638.19</v>
      </c>
    </row>
    <row r="9" spans="1:20" x14ac:dyDescent="0.25">
      <c r="A9" s="135"/>
      <c r="B9" s="127" t="s">
        <v>829</v>
      </c>
      <c r="C9" s="130" t="s">
        <v>830</v>
      </c>
      <c r="D9" s="131"/>
      <c r="E9" s="83">
        <v>6553.28</v>
      </c>
      <c r="F9" s="83">
        <v>4172.49</v>
      </c>
      <c r="G9" s="83">
        <v>3843.12</v>
      </c>
      <c r="H9" s="83">
        <v>3054.46</v>
      </c>
      <c r="I9" s="83">
        <v>999.94</v>
      </c>
      <c r="J9" s="83">
        <v>548.59</v>
      </c>
      <c r="K9" s="83">
        <v>334.14</v>
      </c>
      <c r="L9" s="83">
        <v>332.75</v>
      </c>
      <c r="M9" s="83">
        <v>218.84</v>
      </c>
      <c r="N9" s="83">
        <v>132.24</v>
      </c>
      <c r="O9" s="83">
        <v>131.24</v>
      </c>
      <c r="P9" s="83">
        <v>131.24</v>
      </c>
      <c r="Q9" s="83">
        <v>131.24</v>
      </c>
      <c r="R9" s="83">
        <v>-24.06</v>
      </c>
      <c r="S9" s="83">
        <v>82.38</v>
      </c>
      <c r="T9" s="83">
        <v>82.38</v>
      </c>
    </row>
    <row r="10" spans="1:20" x14ac:dyDescent="0.25">
      <c r="A10" s="135"/>
      <c r="B10" s="128"/>
      <c r="C10" s="130" t="s">
        <v>826</v>
      </c>
      <c r="D10" s="131"/>
      <c r="E10" s="83">
        <v>923.86</v>
      </c>
      <c r="F10" s="83">
        <v>645.52</v>
      </c>
      <c r="G10" s="83">
        <v>605.96</v>
      </c>
      <c r="H10" s="83">
        <v>505.64</v>
      </c>
      <c r="I10" s="83">
        <v>235.08</v>
      </c>
      <c r="J10" s="83">
        <v>195.95</v>
      </c>
      <c r="K10" s="83">
        <v>165.38</v>
      </c>
      <c r="L10" s="83">
        <v>163.99</v>
      </c>
      <c r="M10" s="83">
        <v>141.62</v>
      </c>
      <c r="N10" s="83">
        <v>131.41</v>
      </c>
      <c r="O10" s="83">
        <v>130.41999999999999</v>
      </c>
      <c r="P10" s="83">
        <v>130.41999999999999</v>
      </c>
      <c r="Q10" s="83">
        <v>130.41999999999999</v>
      </c>
      <c r="R10" s="83">
        <v>111.87</v>
      </c>
      <c r="S10" s="83">
        <v>94.72</v>
      </c>
      <c r="T10" s="83">
        <v>94.72</v>
      </c>
    </row>
    <row r="11" spans="1:20" x14ac:dyDescent="0.25">
      <c r="A11" s="135"/>
      <c r="B11" s="129"/>
      <c r="C11" s="130" t="s">
        <v>831</v>
      </c>
      <c r="D11" s="131"/>
      <c r="E11" s="83">
        <v>5629.43</v>
      </c>
      <c r="F11" s="83">
        <v>3526.96</v>
      </c>
      <c r="G11" s="83">
        <v>3237.17</v>
      </c>
      <c r="H11" s="83">
        <v>2548.8200000000002</v>
      </c>
      <c r="I11" s="83">
        <v>764.86</v>
      </c>
      <c r="J11" s="83">
        <v>352.64</v>
      </c>
      <c r="K11" s="83">
        <v>168.76</v>
      </c>
      <c r="L11" s="83">
        <v>168.76</v>
      </c>
      <c r="M11" s="83">
        <v>77.22</v>
      </c>
      <c r="N11" s="83">
        <v>0.83</v>
      </c>
      <c r="O11" s="83">
        <v>0.83</v>
      </c>
      <c r="P11" s="83">
        <v>0.83</v>
      </c>
      <c r="Q11" s="83">
        <v>0.83</v>
      </c>
      <c r="R11" s="83">
        <v>-135.93</v>
      </c>
      <c r="S11" s="83">
        <v>-177.1</v>
      </c>
      <c r="T11" s="83">
        <v>-177.1</v>
      </c>
    </row>
    <row r="12" spans="1:20" x14ac:dyDescent="0.25">
      <c r="A12" s="135"/>
      <c r="B12" s="127" t="s">
        <v>832</v>
      </c>
      <c r="C12" s="130" t="s">
        <v>833</v>
      </c>
      <c r="D12" s="131"/>
      <c r="E12" s="83">
        <v>30706.03</v>
      </c>
      <c r="F12" s="83">
        <v>21723.69</v>
      </c>
      <c r="G12" s="83">
        <v>20446.57</v>
      </c>
      <c r="H12" s="83">
        <v>17208.29</v>
      </c>
      <c r="I12" s="83">
        <v>8507.24</v>
      </c>
      <c r="J12" s="83">
        <v>7214.07</v>
      </c>
      <c r="K12" s="83">
        <v>6227.04</v>
      </c>
      <c r="L12" s="83">
        <v>6227.04</v>
      </c>
      <c r="M12" s="83">
        <v>5380.34</v>
      </c>
      <c r="N12" s="83">
        <v>5104.3999999999996</v>
      </c>
      <c r="O12" s="83">
        <v>4955.58</v>
      </c>
      <c r="P12" s="83">
        <v>4955.58</v>
      </c>
      <c r="Q12" s="83">
        <v>4955.58</v>
      </c>
      <c r="R12" s="83">
        <v>4219.6400000000003</v>
      </c>
      <c r="S12" s="83">
        <v>3573.05</v>
      </c>
      <c r="T12" s="83">
        <v>3573.05</v>
      </c>
    </row>
    <row r="13" spans="1:20" x14ac:dyDescent="0.25">
      <c r="A13" s="135"/>
      <c r="B13" s="128"/>
      <c r="C13" s="132" t="s">
        <v>834</v>
      </c>
      <c r="D13" s="90" t="s">
        <v>824</v>
      </c>
      <c r="E13" s="84" t="s">
        <v>481</v>
      </c>
      <c r="F13" s="84" t="s">
        <v>481</v>
      </c>
      <c r="G13" s="84" t="s">
        <v>481</v>
      </c>
      <c r="H13" s="84" t="s">
        <v>481</v>
      </c>
      <c r="I13" s="84" t="s">
        <v>481</v>
      </c>
      <c r="J13" s="84" t="s">
        <v>481</v>
      </c>
      <c r="K13" s="84"/>
      <c r="L13" s="84" t="s">
        <v>481</v>
      </c>
      <c r="M13" s="84" t="s">
        <v>481</v>
      </c>
      <c r="N13" s="84"/>
      <c r="O13" s="84"/>
      <c r="P13" s="84"/>
      <c r="Q13" s="84"/>
      <c r="R13" s="84"/>
      <c r="S13" s="84"/>
      <c r="T13" s="84"/>
    </row>
    <row r="14" spans="1:20" x14ac:dyDescent="0.25">
      <c r="A14" s="135"/>
      <c r="B14" s="128"/>
      <c r="C14" s="133"/>
      <c r="D14" s="90" t="s">
        <v>824</v>
      </c>
      <c r="E14" s="84" t="s">
        <v>481</v>
      </c>
      <c r="F14" s="84" t="s">
        <v>481</v>
      </c>
      <c r="G14" s="84" t="s">
        <v>481</v>
      </c>
      <c r="H14" s="84" t="s">
        <v>481</v>
      </c>
      <c r="I14" s="84" t="s">
        <v>481</v>
      </c>
      <c r="J14" s="84" t="s">
        <v>481</v>
      </c>
      <c r="K14" s="84"/>
      <c r="L14" s="84" t="s">
        <v>481</v>
      </c>
      <c r="M14" s="84" t="s">
        <v>481</v>
      </c>
      <c r="N14" s="84"/>
      <c r="O14" s="84"/>
      <c r="P14" s="84"/>
      <c r="Q14" s="84"/>
      <c r="R14" s="84"/>
      <c r="S14" s="84"/>
      <c r="T14" s="84"/>
    </row>
    <row r="15" spans="1:20" x14ac:dyDescent="0.25">
      <c r="A15" s="135"/>
      <c r="B15" s="128"/>
      <c r="C15" s="133"/>
      <c r="D15" s="90" t="s">
        <v>835</v>
      </c>
      <c r="E15" s="84" t="s">
        <v>481</v>
      </c>
      <c r="F15" s="84" t="s">
        <v>481</v>
      </c>
      <c r="G15" s="84" t="s">
        <v>481</v>
      </c>
      <c r="H15" s="84" t="s">
        <v>481</v>
      </c>
      <c r="I15" s="84" t="s">
        <v>481</v>
      </c>
      <c r="J15" s="84" t="s">
        <v>481</v>
      </c>
      <c r="K15" s="84"/>
      <c r="L15" s="84" t="s">
        <v>481</v>
      </c>
      <c r="M15" s="84" t="s">
        <v>481</v>
      </c>
      <c r="N15" s="84"/>
      <c r="O15" s="84"/>
      <c r="P15" s="84"/>
      <c r="Q15" s="84"/>
      <c r="R15" s="84"/>
      <c r="S15" s="84"/>
      <c r="T15" s="84"/>
    </row>
    <row r="16" spans="1:20" x14ac:dyDescent="0.25">
      <c r="A16" s="135"/>
      <c r="B16" s="128"/>
      <c r="C16" s="134"/>
      <c r="D16" s="90" t="s">
        <v>836</v>
      </c>
      <c r="E16" s="84" t="s">
        <v>481</v>
      </c>
      <c r="F16" s="84" t="s">
        <v>481</v>
      </c>
      <c r="G16" s="84" t="s">
        <v>481</v>
      </c>
      <c r="H16" s="84" t="s">
        <v>481</v>
      </c>
      <c r="I16" s="84" t="s">
        <v>481</v>
      </c>
      <c r="J16" s="84" t="s">
        <v>481</v>
      </c>
      <c r="K16" s="84"/>
      <c r="L16" s="84" t="s">
        <v>481</v>
      </c>
      <c r="M16" s="84" t="s">
        <v>481</v>
      </c>
      <c r="N16" s="84"/>
      <c r="O16" s="84"/>
      <c r="P16" s="84"/>
      <c r="Q16" s="84"/>
      <c r="R16" s="84"/>
      <c r="S16" s="84"/>
      <c r="T16" s="84"/>
    </row>
    <row r="17" spans="1:20" x14ac:dyDescent="0.25">
      <c r="A17" s="135"/>
      <c r="B17" s="129"/>
      <c r="C17" s="130" t="s">
        <v>837</v>
      </c>
      <c r="D17" s="131"/>
      <c r="E17" s="83">
        <v>30706.03</v>
      </c>
      <c r="F17" s="83">
        <v>21723.69</v>
      </c>
      <c r="G17" s="83">
        <v>20446.57</v>
      </c>
      <c r="H17" s="83">
        <v>17208.29</v>
      </c>
      <c r="I17" s="83">
        <v>8507.24</v>
      </c>
      <c r="J17" s="83">
        <v>7214.07</v>
      </c>
      <c r="K17" s="83">
        <v>6227.04</v>
      </c>
      <c r="L17" s="83">
        <v>6227.04</v>
      </c>
      <c r="M17" s="83">
        <v>5380.34</v>
      </c>
      <c r="N17" s="83">
        <v>5104.3999999999996</v>
      </c>
      <c r="O17" s="83">
        <v>4955.58</v>
      </c>
      <c r="P17" s="83">
        <v>4955.58</v>
      </c>
      <c r="Q17" s="83">
        <v>4955.58</v>
      </c>
      <c r="R17" s="83">
        <v>4219.6400000000003</v>
      </c>
      <c r="S17" s="83">
        <v>3573.05</v>
      </c>
      <c r="T17" s="83">
        <v>3573.05</v>
      </c>
    </row>
    <row r="18" spans="1:20" s="85" customFormat="1" ht="27" x14ac:dyDescent="0.25">
      <c r="A18" s="135"/>
      <c r="B18" s="142" t="s">
        <v>786</v>
      </c>
      <c r="C18" s="130"/>
      <c r="D18" s="131"/>
      <c r="E18" s="89" t="s">
        <v>792</v>
      </c>
      <c r="F18" s="89" t="s">
        <v>796</v>
      </c>
      <c r="G18" s="89" t="s">
        <v>838</v>
      </c>
      <c r="H18" s="89" t="s">
        <v>839</v>
      </c>
      <c r="I18" s="89" t="s">
        <v>840</v>
      </c>
      <c r="J18" s="89" t="s">
        <v>806</v>
      </c>
      <c r="K18" s="89" t="s">
        <v>807</v>
      </c>
      <c r="L18" s="89" t="s">
        <v>814</v>
      </c>
      <c r="M18" s="89" t="s">
        <v>797</v>
      </c>
      <c r="N18" s="89" t="s">
        <v>815</v>
      </c>
      <c r="O18" s="89" t="s">
        <v>816</v>
      </c>
      <c r="P18" s="89" t="s">
        <v>841</v>
      </c>
      <c r="Q18" s="89" t="s">
        <v>842</v>
      </c>
      <c r="R18" s="89" t="s">
        <v>809</v>
      </c>
      <c r="S18" s="89" t="s">
        <v>808</v>
      </c>
      <c r="T18" s="89" t="s">
        <v>810</v>
      </c>
    </row>
    <row r="19" spans="1:20" x14ac:dyDescent="0.25">
      <c r="A19" s="87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</row>
    <row r="20" spans="1:20" ht="57" customHeight="1" x14ac:dyDescent="0.25">
      <c r="B20" s="126" t="s">
        <v>821</v>
      </c>
      <c r="C20" s="126"/>
      <c r="D20" s="126"/>
    </row>
  </sheetData>
  <mergeCells count="19">
    <mergeCell ref="A1:A18"/>
    <mergeCell ref="B1:D2"/>
    <mergeCell ref="B3:D3"/>
    <mergeCell ref="B4:B6"/>
    <mergeCell ref="C4:D4"/>
    <mergeCell ref="C5:D5"/>
    <mergeCell ref="C6:D6"/>
    <mergeCell ref="B7:D7"/>
    <mergeCell ref="B8:D8"/>
    <mergeCell ref="B18:D18"/>
    <mergeCell ref="B20:D20"/>
    <mergeCell ref="B9:B11"/>
    <mergeCell ref="C9:D9"/>
    <mergeCell ref="C10:D10"/>
    <mergeCell ref="C11:D11"/>
    <mergeCell ref="B12:B17"/>
    <mergeCell ref="C12:D12"/>
    <mergeCell ref="C13:C16"/>
    <mergeCell ref="C17:D17"/>
  </mergeCells>
  <hyperlinks>
    <hyperlink ref="C13" location="_ftn1" display="_ftn1" xr:uid="{00000000-0004-0000-0500-000000000000}"/>
  </hyperlinks>
  <pageMargins left="0.7" right="0.7" top="0.75" bottom="0.75" header="0.3" footer="0.3"/>
  <pageSetup paperSize="5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INGRESOS</vt:lpstr>
      <vt:lpstr>EGRESOS</vt:lpstr>
      <vt:lpstr>COG</vt:lpstr>
      <vt:lpstr>6</vt:lpstr>
      <vt:lpstr>15</vt:lpstr>
      <vt:lpstr>16</vt:lpstr>
      <vt:lpstr>COG!Títulos_a_imprimir</vt:lpstr>
      <vt:lpstr>EGRESOS!Títulos_a_imprimir</vt:lpstr>
      <vt:lpstr>INGRESOS!Títulos_a_imprimir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Luis-Torres</dc:creator>
  <cp:lastModifiedBy>Estefania</cp:lastModifiedBy>
  <cp:lastPrinted>2018-12-19T19:35:29Z</cp:lastPrinted>
  <dcterms:created xsi:type="dcterms:W3CDTF">2018-12-14T16:44:21Z</dcterms:created>
  <dcterms:modified xsi:type="dcterms:W3CDTF">2019-02-06T19:05:33Z</dcterms:modified>
</cp:coreProperties>
</file>