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55782FC6-3607-4ED5-B228-E341E1038244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Obligaciones pagadas o garant" sheetId="1" r:id="rId1"/>
    <sheet name="reduccion del Saldo de la deuda" sheetId="2" r:id="rId2"/>
    <sheet name="No aplica" sheetId="3" r:id="rId3"/>
    <sheet name="Comparativo Deuda" sheetId="4" r:id="rId4"/>
  </sheets>
  <definedNames>
    <definedName name="_xlnm.Print_Area" localSheetId="0">'Obligaciones pagadas o garant'!$A$1:$K$10</definedName>
    <definedName name="_xlnm.Print_Area" localSheetId="1">'reduccion del Saldo de la deuda'!$A$1:$B$67</definedName>
  </definedNames>
  <calcPr calcId="181029"/>
</workbook>
</file>

<file path=xl/calcChain.xml><?xml version="1.0" encoding="utf-8"?>
<calcChain xmlns="http://schemas.openxmlformats.org/spreadsheetml/2006/main">
  <c r="B50" i="4" l="1"/>
  <c r="B37" i="4"/>
  <c r="B24" i="4"/>
  <c r="B22" i="2" l="1"/>
  <c r="B11" i="2"/>
  <c r="B38" i="2" l="1"/>
  <c r="B57" i="2" s="1"/>
  <c r="B59" i="2" s="1"/>
  <c r="B62" i="2" s="1"/>
  <c r="B65" i="2" s="1"/>
  <c r="B24" i="2"/>
  <c r="B27" i="2"/>
  <c r="B40" i="2" l="1"/>
  <c r="B43" i="2" s="1"/>
  <c r="B46" i="2" s="1"/>
  <c r="B67" i="2"/>
  <c r="E48" i="4"/>
  <c r="K10" i="1"/>
  <c r="C36" i="4" l="1"/>
  <c r="C37" i="4" s="1"/>
  <c r="C49" i="4"/>
  <c r="C50" i="4" s="1"/>
  <c r="C23" i="4"/>
  <c r="E35" i="4" s="1"/>
  <c r="C24" i="4" l="1"/>
  <c r="B11" i="4"/>
  <c r="C10" i="4" l="1"/>
  <c r="C11" i="4" s="1"/>
</calcChain>
</file>

<file path=xl/sharedStrings.xml><?xml version="1.0" encoding="utf-8"?>
<sst xmlns="http://schemas.openxmlformats.org/spreadsheetml/2006/main" count="117" uniqueCount="57">
  <si>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</si>
  <si>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</si>
  <si>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</si>
  <si>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</si>
  <si>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</si>
  <si>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</si>
  <si>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</si>
  <si>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</si>
  <si>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</si>
  <si>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</si>
  <si>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</si>
  <si>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</si>
  <si>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</si>
  <si>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</si>
  <si>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</si>
  <si>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</si>
  <si>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</si>
  <si>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</si>
  <si>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Contrato de Apertura de Crédito Simple  (Pesos)</t>
  </si>
  <si>
    <t>Fondo para el Fortalecimiento Municipal</t>
  </si>
  <si>
    <t>Al 31 de dic del 2013</t>
  </si>
  <si>
    <t>Enero-Marzo 2014</t>
  </si>
  <si>
    <t>LEY DE CONTABILIDAD GUBERNAMENTAL</t>
  </si>
  <si>
    <t>FORMATO DE INFORMACION DE OBLIGACIONES PAGADAS O GARANTIZADAS CON FONDOS FEDERALES</t>
  </si>
  <si>
    <t>MUNICIPIO DE CELAYA, GTO.</t>
  </si>
  <si>
    <t>(-)Amortización  1er. Trimestre</t>
  </si>
  <si>
    <t>MUNICIPIO DE CELAYA, GTO</t>
  </si>
  <si>
    <t>CAPITULO V: DE LA TRANSPARENCIA Y DIFUSIÓN DE LA INFORMACIÓN FINANCIERA</t>
  </si>
  <si>
    <t>CAPITULO V:  DE LA TRANSPARENCIA Y DIFUSIÓN DE LA INFORMACIÓN FINANCIERA</t>
  </si>
  <si>
    <t>(-)Amortización 2do. Trimestre</t>
  </si>
  <si>
    <t>Deuda Pública Bruta Total descontando la amortización 2</t>
  </si>
  <si>
    <t>(-)Amortización 3er. Trimestre</t>
  </si>
  <si>
    <t>Deuda Pública Bruta Total descontando la amortización 3</t>
  </si>
  <si>
    <t>Deuda Pública Bruta Total descontando la amortización 4</t>
  </si>
  <si>
    <t>15 AÑOS</t>
  </si>
  <si>
    <t>TIIE + 0.73</t>
  </si>
  <si>
    <t>Inversión Pública Productiva</t>
  </si>
  <si>
    <t>BBVA Bancomer, S.A.   Grupo financiero BBVA Bancomer.</t>
  </si>
  <si>
    <t>Participaciones Federales</t>
  </si>
  <si>
    <t>(+) Dispocisiones nuevos creditos</t>
  </si>
  <si>
    <t>Deuda Pública Bruta Total al 31 de diciembre del 2016</t>
  </si>
  <si>
    <t>AL 31 DE DICIEMBRE DE 2018</t>
  </si>
  <si>
    <t>REDUCCION DEL SALDO DE LA DEUDA PÚBLICA BRUTA 
AL 31 DE MARZO DE 2018</t>
  </si>
  <si>
    <t>Deuda Pública Bruta Total al 31 de diciembre del 2017</t>
  </si>
  <si>
    <t>REDUCCIÓN DEL SALDO DE LA DEUDA PÚBLICA BRUTA
 AL 30 DE JUNIO DE 2018</t>
  </si>
  <si>
    <t>REDUCCIÓN DEL SALDO DE LA DEUDA PÚBLICA BRUTA
 AL 30 DE SEPTIEMBRE DE 2018</t>
  </si>
  <si>
    <t>REDUCCIÓN DEL SALDO DE LA DEUDA PÚBLICA BRUTA
 AL 31 DE DICIEMBRE DE 2018</t>
  </si>
  <si>
    <t>Al 31 de dic del 2017</t>
  </si>
  <si>
    <t>1er. TRIMESTRE 2018</t>
  </si>
  <si>
    <t>Comparativo de la relación deuda pública bruta total a ingresos propios del Municipio, entre el 31 de Diciembre del ejercicio fiscal anterior y
 el 31 de Marzo de 2018</t>
  </si>
  <si>
    <t>Comparativo de la relación deuda pública bruta total a ingresos propios del Municipio, entre el 31 de Diciembre del ejercicio fiscal anterior y
 el 31 de Diciembre de 2018</t>
  </si>
  <si>
    <t>4to. TRIMESTRE 2018</t>
  </si>
  <si>
    <t>3er. TRIMESTRE 2018</t>
  </si>
  <si>
    <t>2o. TRIMESTRE 2018</t>
  </si>
  <si>
    <t>Comparativo de la relación deuda pública bruta total a ingresos propios del Municipio, entre el 31 de Diciembre del ejercicio fiscal anterior y 
el 30 de Septiembre de 2018</t>
  </si>
  <si>
    <t>Comparativo de la relación deuda pública bruta total a ingresos propios del Municipio, entre el 31 de Diciembre del ejercicio fiscal anterior y
 el 30 de Junio de 2018</t>
  </si>
  <si>
    <t>(-)Amortización 4to.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</si>
</sst>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-#,##0.00;#,##0.00;&quot; &quot;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1" fillId="0" borderId="3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justify" vertical="top" wrapText="1"/>
    </xf>
    <xf numFmtId="4" fontId="2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2" fontId="6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0" fontId="1" fillId="0" borderId="0" xfId="0" applyFont="1" applyBorder="1" applyAlignment="1">
      <alignment horizontal="justify" vertical="top" wrapText="1"/>
    </xf>
    <xf numFmtId="4" fontId="2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4" fontId="13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0" fillId="0" borderId="5" xfId="0" applyBorder="1"/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164" fontId="15" fillId="0" borderId="0" xfId="1" applyNumberFormat="1" applyFont="1" applyFill="1" applyBorder="1"/>
    <xf numFmtId="43" fontId="16" fillId="0" borderId="0" xfId="0" applyNumberFormat="1" applyFont="1"/>
    <xf numFmtId="4" fontId="9" fillId="0" borderId="5" xfId="0" applyNumberFormat="1" applyFont="1" applyBorder="1" applyAlignment="1">
      <alignment vertical="center"/>
    </xf>
    <xf numFmtId="4" fontId="9" fillId="0" borderId="5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workbookViewId="0">
      <selection activeCell="A2" sqref="A2:K2"/>
    </sheetView>
  </sheetViews>
  <sheetFormatPr baseColWidth="10" defaultRowHeight="15" x14ac:dyDescent="0.25"/>
  <cols>
    <col min="4" max="4" width="17.85546875" customWidth="1"/>
    <col min="6" max="6" width="11.85546875" bestFit="1" customWidth="1"/>
    <col min="7" max="7" width="13.42578125" customWidth="1"/>
    <col min="9" max="9" width="7.85546875" customWidth="1"/>
    <col min="10" max="10" width="11.85546875" bestFit="1" customWidth="1"/>
    <col min="13" max="13" width="12.42578125" bestFit="1" customWidth="1"/>
  </cols>
  <sheetData>
    <row r="1" spans="1:13" x14ac:dyDescent="0.25">
      <c r="A1" s="47" t="s">
        <v>24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3" x14ac:dyDescent="0.25">
      <c r="A2" s="47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3" x14ac:dyDescent="0.25">
      <c r="A3" s="47" t="s">
        <v>41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3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3" x14ac:dyDescent="0.25">
      <c r="A5" s="48" t="s">
        <v>22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3" x14ac:dyDescent="0.25">
      <c r="A6" s="48" t="s">
        <v>27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3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M7" s="29"/>
    </row>
    <row r="8" spans="1:13" ht="40.9" customHeight="1" x14ac:dyDescent="0.25">
      <c r="A8" s="49" t="s">
        <v>0</v>
      </c>
      <c r="B8" s="49" t="s">
        <v>1</v>
      </c>
      <c r="C8" s="49" t="s">
        <v>2</v>
      </c>
      <c r="D8" s="49" t="s">
        <v>3</v>
      </c>
      <c r="E8" s="49" t="s">
        <v>4</v>
      </c>
      <c r="F8" s="49" t="s">
        <v>5</v>
      </c>
      <c r="G8" s="19"/>
      <c r="H8" s="19"/>
      <c r="I8" s="49" t="s">
        <v>6</v>
      </c>
      <c r="J8" s="49"/>
      <c r="K8" s="49"/>
    </row>
    <row r="9" spans="1:13" ht="34.9" customHeight="1" x14ac:dyDescent="0.25">
      <c r="A9" s="49"/>
      <c r="B9" s="49"/>
      <c r="C9" s="49"/>
      <c r="D9" s="49"/>
      <c r="E9" s="49"/>
      <c r="F9" s="49"/>
      <c r="G9" s="19" t="s">
        <v>7</v>
      </c>
      <c r="H9" s="50" t="s">
        <v>8</v>
      </c>
      <c r="I9" s="50"/>
      <c r="J9" s="19" t="s">
        <v>9</v>
      </c>
      <c r="K9" s="19" t="s">
        <v>10</v>
      </c>
    </row>
    <row r="10" spans="1:13" ht="36" x14ac:dyDescent="0.25">
      <c r="A10" s="41" t="s">
        <v>18</v>
      </c>
      <c r="B10" s="42" t="s">
        <v>34</v>
      </c>
      <c r="C10" s="42" t="s">
        <v>35</v>
      </c>
      <c r="D10" s="43" t="s">
        <v>36</v>
      </c>
      <c r="E10" s="44" t="s">
        <v>37</v>
      </c>
      <c r="F10" s="51">
        <v>350000000</v>
      </c>
      <c r="G10" s="30" t="s">
        <v>19</v>
      </c>
      <c r="H10" s="45">
        <v>0</v>
      </c>
      <c r="I10" s="46"/>
      <c r="J10" s="16">
        <v>34101223.530000001</v>
      </c>
      <c r="K10" s="13">
        <f>J10/F10*100</f>
        <v>9.7432067228571437</v>
      </c>
    </row>
    <row r="11" spans="1:13" ht="24" x14ac:dyDescent="0.25">
      <c r="A11" s="41"/>
      <c r="B11" s="42"/>
      <c r="C11" s="42"/>
      <c r="D11" s="43"/>
      <c r="E11" s="44"/>
      <c r="F11" s="51"/>
      <c r="G11" s="30" t="s">
        <v>38</v>
      </c>
      <c r="H11" s="45">
        <v>350000000</v>
      </c>
      <c r="I11" s="46"/>
      <c r="J11" s="31">
        <v>0</v>
      </c>
      <c r="K11" s="31">
        <v>0</v>
      </c>
    </row>
  </sheetData>
  <mergeCells count="21">
    <mergeCell ref="A1:K1"/>
    <mergeCell ref="H10:I10"/>
    <mergeCell ref="A2:K2"/>
    <mergeCell ref="A3:K3"/>
    <mergeCell ref="A5:K5"/>
    <mergeCell ref="A6:K6"/>
    <mergeCell ref="A8:A9"/>
    <mergeCell ref="B8:B9"/>
    <mergeCell ref="C8:C9"/>
    <mergeCell ref="D8:D9"/>
    <mergeCell ref="E8:E9"/>
    <mergeCell ref="F8:F9"/>
    <mergeCell ref="I8:K8"/>
    <mergeCell ref="H9:I9"/>
    <mergeCell ref="F10:F11"/>
    <mergeCell ref="H11:I11"/>
    <mergeCell ref="A10:A11"/>
    <mergeCell ref="B10:B11"/>
    <mergeCell ref="C10:C11"/>
    <mergeCell ref="D10:D11"/>
    <mergeCell ref="E10:E11"/>
  </mergeCells>
  <printOptions horizontalCentered="1"/>
  <pageMargins left="0.51181102362204722" right="0.51181102362204722" top="0.74803149606299213" bottom="0.74803149606299213" header="0.70866141732283472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workbookViewId="0">
      <selection sqref="A1:B1"/>
    </sheetView>
  </sheetViews>
  <sheetFormatPr baseColWidth="10" defaultRowHeight="15" x14ac:dyDescent="0.25"/>
  <cols>
    <col min="1" max="1" width="48.42578125" customWidth="1"/>
    <col min="2" max="2" width="15.7109375" customWidth="1"/>
    <col min="4" max="4" width="12.140625" hidden="1" customWidth="1"/>
  </cols>
  <sheetData>
    <row r="1" spans="1:11" x14ac:dyDescent="0.25">
      <c r="A1" s="47" t="s">
        <v>26</v>
      </c>
      <c r="B1" s="47"/>
    </row>
    <row r="2" spans="1:11" ht="28.9" customHeight="1" x14ac:dyDescent="0.25">
      <c r="A2" s="47" t="s">
        <v>42</v>
      </c>
      <c r="B2" s="47"/>
    </row>
    <row r="3" spans="1:11" x14ac:dyDescent="0.25">
      <c r="A3" s="9"/>
      <c r="B3" s="9"/>
    </row>
    <row r="4" spans="1:11" ht="14.45" customHeight="1" x14ac:dyDescent="0.25">
      <c r="A4" s="48" t="s">
        <v>22</v>
      </c>
      <c r="B4" s="48"/>
      <c r="C4" s="12"/>
      <c r="D4" s="12"/>
      <c r="E4" s="12"/>
      <c r="F4" s="12"/>
      <c r="G4" s="12"/>
      <c r="H4" s="12"/>
      <c r="I4" s="12"/>
      <c r="J4" s="12"/>
      <c r="K4" s="12"/>
    </row>
    <row r="5" spans="1:11" ht="14.45" customHeight="1" x14ac:dyDescent="0.25">
      <c r="A5" s="48" t="s">
        <v>28</v>
      </c>
      <c r="B5" s="48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52"/>
      <c r="B6" s="52"/>
    </row>
    <row r="7" spans="1:11" x14ac:dyDescent="0.25">
      <c r="A7" s="8"/>
      <c r="B7" s="11" t="s">
        <v>11</v>
      </c>
    </row>
    <row r="8" spans="1:11" x14ac:dyDescent="0.25">
      <c r="A8" s="8" t="s">
        <v>43</v>
      </c>
      <c r="B8" s="7">
        <v>325589991.94999999</v>
      </c>
    </row>
    <row r="9" spans="1:11" x14ac:dyDescent="0.25">
      <c r="A9" s="32" t="s">
        <v>39</v>
      </c>
      <c r="B9" s="7">
        <v>0</v>
      </c>
    </row>
    <row r="10" spans="1:11" x14ac:dyDescent="0.25">
      <c r="A10" s="8" t="s">
        <v>25</v>
      </c>
      <c r="B10" s="38">
        <v>4811659.8600000003</v>
      </c>
    </row>
    <row r="11" spans="1:11" x14ac:dyDescent="0.25">
      <c r="A11" s="8" t="s">
        <v>12</v>
      </c>
      <c r="B11" s="7">
        <f>+B8-B10+B9</f>
        <v>320778332.08999997</v>
      </c>
      <c r="D11" s="7">
        <v>17781954.52</v>
      </c>
    </row>
    <row r="14" spans="1:11" x14ac:dyDescent="0.25">
      <c r="A14" s="47" t="s">
        <v>26</v>
      </c>
      <c r="B14" s="47"/>
    </row>
    <row r="15" spans="1:11" ht="27.6" customHeight="1" x14ac:dyDescent="0.25">
      <c r="A15" s="47" t="s">
        <v>44</v>
      </c>
      <c r="B15" s="47"/>
    </row>
    <row r="16" spans="1:11" x14ac:dyDescent="0.25">
      <c r="A16" s="17"/>
      <c r="B16" s="17"/>
    </row>
    <row r="17" spans="1:11" x14ac:dyDescent="0.25">
      <c r="A17" s="48" t="s">
        <v>22</v>
      </c>
      <c r="B17" s="48"/>
    </row>
    <row r="18" spans="1:11" x14ac:dyDescent="0.25">
      <c r="A18" s="48" t="s">
        <v>28</v>
      </c>
      <c r="B18" s="48"/>
    </row>
    <row r="19" spans="1:11" x14ac:dyDescent="0.25">
      <c r="A19" s="52"/>
      <c r="B19" s="52"/>
    </row>
    <row r="20" spans="1:11" x14ac:dyDescent="0.25">
      <c r="A20" s="8"/>
      <c r="B20" s="11" t="s">
        <v>11</v>
      </c>
    </row>
    <row r="21" spans="1:11" x14ac:dyDescent="0.25">
      <c r="A21" s="32" t="s">
        <v>40</v>
      </c>
      <c r="B21" s="7">
        <v>325589991.94999999</v>
      </c>
    </row>
    <row r="22" spans="1:11" x14ac:dyDescent="0.25">
      <c r="A22" s="8" t="s">
        <v>25</v>
      </c>
      <c r="B22" s="7">
        <f>+B10</f>
        <v>4811659.8600000003</v>
      </c>
    </row>
    <row r="23" spans="1:11" x14ac:dyDescent="0.25">
      <c r="A23" s="32" t="s">
        <v>39</v>
      </c>
      <c r="B23" s="7">
        <v>0</v>
      </c>
    </row>
    <row r="24" spans="1:11" x14ac:dyDescent="0.25">
      <c r="A24" s="8" t="s">
        <v>12</v>
      </c>
      <c r="B24" s="7">
        <f>+B21-B22+B23</f>
        <v>320778332.08999997</v>
      </c>
    </row>
    <row r="25" spans="1:11" x14ac:dyDescent="0.25">
      <c r="A25" s="8" t="s">
        <v>29</v>
      </c>
      <c r="B25" s="39">
        <v>8577407.5700000003</v>
      </c>
    </row>
    <row r="26" spans="1:11" x14ac:dyDescent="0.25">
      <c r="A26" s="33" t="s">
        <v>39</v>
      </c>
      <c r="B26" s="7">
        <v>0</v>
      </c>
    </row>
    <row r="27" spans="1:11" x14ac:dyDescent="0.25">
      <c r="A27" s="8" t="s">
        <v>30</v>
      </c>
      <c r="B27" s="7">
        <f>+B24-B25+B26</f>
        <v>312200924.51999998</v>
      </c>
    </row>
    <row r="30" spans="1:11" ht="27.6" customHeight="1" x14ac:dyDescent="0.25">
      <c r="A30" s="47" t="s">
        <v>26</v>
      </c>
      <c r="B30" s="47"/>
    </row>
    <row r="31" spans="1:11" ht="30" customHeight="1" x14ac:dyDescent="0.25">
      <c r="A31" s="47" t="s">
        <v>45</v>
      </c>
      <c r="B31" s="47"/>
    </row>
    <row r="32" spans="1:11" ht="14.45" customHeight="1" x14ac:dyDescent="0.25">
      <c r="A32" s="20"/>
      <c r="B32" s="20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14.45" customHeight="1" x14ac:dyDescent="0.25">
      <c r="A33" s="48" t="s">
        <v>22</v>
      </c>
      <c r="B33" s="48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A34" s="48" t="s">
        <v>28</v>
      </c>
      <c r="B34" s="48"/>
    </row>
    <row r="35" spans="1:11" x14ac:dyDescent="0.25">
      <c r="A35" s="52"/>
      <c r="B35" s="52"/>
    </row>
    <row r="36" spans="1:11" x14ac:dyDescent="0.25">
      <c r="A36" s="8"/>
      <c r="B36" s="11" t="s">
        <v>11</v>
      </c>
    </row>
    <row r="37" spans="1:11" x14ac:dyDescent="0.25">
      <c r="A37" s="32" t="s">
        <v>40</v>
      </c>
      <c r="B37" s="7">
        <v>325589991.94999999</v>
      </c>
    </row>
    <row r="38" spans="1:11" x14ac:dyDescent="0.25">
      <c r="A38" s="32" t="s">
        <v>25</v>
      </c>
      <c r="B38" s="7">
        <f>+B22</f>
        <v>4811659.8600000003</v>
      </c>
      <c r="E38" s="24"/>
    </row>
    <row r="39" spans="1:11" x14ac:dyDescent="0.25">
      <c r="A39" s="32" t="s">
        <v>39</v>
      </c>
      <c r="B39" s="7">
        <v>0</v>
      </c>
      <c r="E39" s="23"/>
    </row>
    <row r="40" spans="1:11" x14ac:dyDescent="0.25">
      <c r="A40" s="8" t="s">
        <v>12</v>
      </c>
      <c r="B40" s="7">
        <f>+B37-B38+B39</f>
        <v>320778332.08999997</v>
      </c>
    </row>
    <row r="41" spans="1:11" x14ac:dyDescent="0.25">
      <c r="A41" s="33" t="s">
        <v>29</v>
      </c>
      <c r="B41" s="39">
        <v>8577407.5700000003</v>
      </c>
    </row>
    <row r="42" spans="1:11" x14ac:dyDescent="0.25">
      <c r="A42" s="33" t="s">
        <v>39</v>
      </c>
      <c r="B42" s="7">
        <v>0</v>
      </c>
    </row>
    <row r="43" spans="1:11" x14ac:dyDescent="0.25">
      <c r="A43" s="8" t="s">
        <v>30</v>
      </c>
      <c r="B43" s="7">
        <f>+B40-B41+B42</f>
        <v>312200924.51999998</v>
      </c>
      <c r="D43" s="24"/>
    </row>
    <row r="44" spans="1:11" x14ac:dyDescent="0.25">
      <c r="A44" s="8" t="s">
        <v>31</v>
      </c>
      <c r="B44" s="7">
        <v>9708134.2300000004</v>
      </c>
      <c r="D44" s="7">
        <v>12932330.440000001</v>
      </c>
    </row>
    <row r="45" spans="1:11" x14ac:dyDescent="0.25">
      <c r="A45" s="33" t="s">
        <v>39</v>
      </c>
      <c r="B45" s="7">
        <v>0</v>
      </c>
      <c r="D45" s="26"/>
    </row>
    <row r="46" spans="1:11" x14ac:dyDescent="0.25">
      <c r="A46" s="8" t="s">
        <v>32</v>
      </c>
      <c r="B46" s="7">
        <f>B43-B44+B45</f>
        <v>302492790.28999996</v>
      </c>
      <c r="D46" s="26"/>
    </row>
    <row r="47" spans="1:11" x14ac:dyDescent="0.25">
      <c r="A47" s="25"/>
      <c r="B47" s="26"/>
      <c r="D47" s="26"/>
    </row>
    <row r="48" spans="1:11" x14ac:dyDescent="0.25">
      <c r="A48" s="25"/>
      <c r="B48" s="26"/>
    </row>
    <row r="49" spans="1:2" ht="26.45" customHeight="1" x14ac:dyDescent="0.25">
      <c r="A49" s="47" t="s">
        <v>26</v>
      </c>
      <c r="B49" s="47"/>
    </row>
    <row r="50" spans="1:2" ht="30" customHeight="1" x14ac:dyDescent="0.25">
      <c r="A50" s="47" t="s">
        <v>46</v>
      </c>
      <c r="B50" s="47"/>
    </row>
    <row r="51" spans="1:2" x14ac:dyDescent="0.25">
      <c r="A51" s="20"/>
      <c r="B51" s="20"/>
    </row>
    <row r="52" spans="1:2" ht="14.45" customHeight="1" x14ac:dyDescent="0.25">
      <c r="A52" s="48" t="s">
        <v>22</v>
      </c>
      <c r="B52" s="48"/>
    </row>
    <row r="53" spans="1:2" x14ac:dyDescent="0.25">
      <c r="A53" s="48" t="s">
        <v>28</v>
      </c>
      <c r="B53" s="48"/>
    </row>
    <row r="54" spans="1:2" x14ac:dyDescent="0.25">
      <c r="A54" s="52"/>
      <c r="B54" s="52"/>
    </row>
    <row r="55" spans="1:2" x14ac:dyDescent="0.25">
      <c r="A55" s="34"/>
      <c r="B55" s="11" t="s">
        <v>11</v>
      </c>
    </row>
    <row r="56" spans="1:2" x14ac:dyDescent="0.25">
      <c r="A56" s="34" t="s">
        <v>40</v>
      </c>
      <c r="B56" s="7">
        <v>325589991.94999999</v>
      </c>
    </row>
    <row r="57" spans="1:2" x14ac:dyDescent="0.25">
      <c r="A57" s="34" t="s">
        <v>25</v>
      </c>
      <c r="B57" s="7">
        <f>+B38</f>
        <v>4811659.8600000003</v>
      </c>
    </row>
    <row r="58" spans="1:2" x14ac:dyDescent="0.25">
      <c r="A58" s="34" t="s">
        <v>39</v>
      </c>
      <c r="B58" s="7">
        <v>0</v>
      </c>
    </row>
    <row r="59" spans="1:2" x14ac:dyDescent="0.25">
      <c r="A59" s="34" t="s">
        <v>12</v>
      </c>
      <c r="B59" s="7">
        <f>+B56-B57+B58</f>
        <v>320778332.08999997</v>
      </c>
    </row>
    <row r="60" spans="1:2" x14ac:dyDescent="0.25">
      <c r="A60" s="34" t="s">
        <v>29</v>
      </c>
      <c r="B60" s="39">
        <v>8577407.5700000003</v>
      </c>
    </row>
    <row r="61" spans="1:2" x14ac:dyDescent="0.25">
      <c r="A61" s="34" t="s">
        <v>39</v>
      </c>
      <c r="B61" s="7">
        <v>0</v>
      </c>
    </row>
    <row r="62" spans="1:2" x14ac:dyDescent="0.25">
      <c r="A62" s="34" t="s">
        <v>30</v>
      </c>
      <c r="B62" s="7">
        <f>+B59-B60+B61</f>
        <v>312200924.51999998</v>
      </c>
    </row>
    <row r="63" spans="1:2" x14ac:dyDescent="0.25">
      <c r="A63" s="34" t="s">
        <v>31</v>
      </c>
      <c r="B63" s="7">
        <v>9708134.2300000004</v>
      </c>
    </row>
    <row r="64" spans="1:2" x14ac:dyDescent="0.25">
      <c r="A64" s="34" t="s">
        <v>39</v>
      </c>
      <c r="B64" s="7">
        <v>0</v>
      </c>
    </row>
    <row r="65" spans="1:5" x14ac:dyDescent="0.25">
      <c r="A65" s="34" t="s">
        <v>32</v>
      </c>
      <c r="B65" s="7">
        <f>+B62-B63+B64</f>
        <v>302492790.28999996</v>
      </c>
    </row>
    <row r="66" spans="1:5" x14ac:dyDescent="0.25">
      <c r="A66" s="34" t="s">
        <v>56</v>
      </c>
      <c r="B66" s="7">
        <v>11004021.869999999</v>
      </c>
    </row>
    <row r="67" spans="1:5" ht="15.6" customHeight="1" x14ac:dyDescent="0.25">
      <c r="A67" s="8" t="s">
        <v>33</v>
      </c>
      <c r="B67" s="7">
        <f>+B65-B66</f>
        <v>291488768.41999996</v>
      </c>
      <c r="E67" s="40"/>
    </row>
  </sheetData>
  <mergeCells count="20">
    <mergeCell ref="A6:B6"/>
    <mergeCell ref="A1:B1"/>
    <mergeCell ref="A2:B2"/>
    <mergeCell ref="A4:B4"/>
    <mergeCell ref="A5:B5"/>
    <mergeCell ref="A14:B14"/>
    <mergeCell ref="A15:B15"/>
    <mergeCell ref="A17:B17"/>
    <mergeCell ref="A18:B18"/>
    <mergeCell ref="A19:B19"/>
    <mergeCell ref="A30:B30"/>
    <mergeCell ref="A31:B31"/>
    <mergeCell ref="A33:B33"/>
    <mergeCell ref="A34:B34"/>
    <mergeCell ref="A35:B35"/>
    <mergeCell ref="A49:B49"/>
    <mergeCell ref="A50:B50"/>
    <mergeCell ref="A52:B52"/>
    <mergeCell ref="A53:B53"/>
    <mergeCell ref="A54:B54"/>
  </mergeCells>
  <printOptions horizontalCentered="1"/>
  <pageMargins left="0.51181102362204722" right="0.51181102362204722" top="1.3385826771653544" bottom="0.74803149606299213" header="0.70866141732283472" footer="0.31496062992125984"/>
  <pageSetup scale="7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A2"/>
    </sheetView>
  </sheetViews>
  <sheetFormatPr baseColWidth="10" defaultRowHeight="15" x14ac:dyDescent="0.25"/>
  <cols>
    <col min="1" max="1" width="21.7109375" bestFit="1" customWidth="1"/>
    <col min="2" max="2" width="16.28515625" customWidth="1"/>
    <col min="3" max="3" width="16" customWidth="1"/>
  </cols>
  <sheetData>
    <row r="1" spans="1:3" x14ac:dyDescent="0.25">
      <c r="A1" s="53"/>
      <c r="B1" s="3"/>
      <c r="C1" s="55" t="s">
        <v>21</v>
      </c>
    </row>
    <row r="2" spans="1:3" ht="24.75" thickBot="1" x14ac:dyDescent="0.3">
      <c r="A2" s="54"/>
      <c r="B2" s="4" t="s">
        <v>20</v>
      </c>
      <c r="C2" s="56"/>
    </row>
    <row r="3" spans="1:3" ht="24.75" thickBot="1" x14ac:dyDescent="0.3">
      <c r="A3" s="5" t="s">
        <v>13</v>
      </c>
      <c r="B3" s="4"/>
      <c r="C3" s="4"/>
    </row>
    <row r="4" spans="1:3" ht="24.75" thickBot="1" x14ac:dyDescent="0.3">
      <c r="A4" s="1" t="s">
        <v>14</v>
      </c>
      <c r="B4" s="6"/>
      <c r="C4" s="6"/>
    </row>
    <row r="5" spans="1:3" ht="15.75" thickBot="1" x14ac:dyDescent="0.3">
      <c r="A5" s="1" t="s">
        <v>15</v>
      </c>
      <c r="B5" s="2"/>
      <c r="C5" s="2"/>
    </row>
  </sheetData>
  <mergeCells count="2">
    <mergeCell ref="A1:A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2"/>
  <sheetViews>
    <sheetView workbookViewId="0">
      <selection sqref="A1:C1"/>
    </sheetView>
  </sheetViews>
  <sheetFormatPr baseColWidth="10" defaultRowHeight="15" x14ac:dyDescent="0.25"/>
  <cols>
    <col min="1" max="1" width="28.42578125" customWidth="1"/>
    <col min="2" max="2" width="17.28515625" customWidth="1"/>
    <col min="3" max="3" width="16.7109375" customWidth="1"/>
    <col min="5" max="5" width="12.42578125" hidden="1" customWidth="1"/>
    <col min="6" max="6" width="13.7109375" bestFit="1" customWidth="1"/>
  </cols>
  <sheetData>
    <row r="1" spans="1:3" x14ac:dyDescent="0.25">
      <c r="A1" s="47" t="s">
        <v>26</v>
      </c>
      <c r="B1" s="47"/>
      <c r="C1" s="47"/>
    </row>
    <row r="2" spans="1:3" ht="50.45" customHeight="1" x14ac:dyDescent="0.25">
      <c r="A2" s="59" t="s">
        <v>49</v>
      </c>
      <c r="B2" s="59"/>
      <c r="C2" s="59"/>
    </row>
    <row r="3" spans="1:3" x14ac:dyDescent="0.25">
      <c r="A3" s="14"/>
      <c r="B3" s="14"/>
      <c r="C3" s="14"/>
    </row>
    <row r="4" spans="1:3" x14ac:dyDescent="0.25">
      <c r="A4" s="48" t="s">
        <v>22</v>
      </c>
      <c r="B4" s="48"/>
      <c r="C4" s="48"/>
    </row>
    <row r="5" spans="1:3" x14ac:dyDescent="0.25">
      <c r="A5" s="48" t="s">
        <v>28</v>
      </c>
      <c r="B5" s="48"/>
      <c r="C5" s="48"/>
    </row>
    <row r="6" spans="1:3" x14ac:dyDescent="0.25">
      <c r="A6" s="48"/>
      <c r="B6" s="48"/>
      <c r="C6" s="48"/>
    </row>
    <row r="7" spans="1:3" ht="14.45" customHeight="1" x14ac:dyDescent="0.25">
      <c r="A7" s="60"/>
      <c r="B7" s="58" t="s">
        <v>47</v>
      </c>
      <c r="C7" s="58" t="s">
        <v>48</v>
      </c>
    </row>
    <row r="8" spans="1:3" x14ac:dyDescent="0.25">
      <c r="A8" s="60"/>
      <c r="B8" s="58"/>
      <c r="C8" s="58"/>
    </row>
    <row r="9" spans="1:3" x14ac:dyDescent="0.25">
      <c r="A9" s="15" t="s">
        <v>16</v>
      </c>
      <c r="B9" s="35">
        <v>1056831545.83</v>
      </c>
      <c r="C9" s="35">
        <v>390809479.08999997</v>
      </c>
    </row>
    <row r="10" spans="1:3" x14ac:dyDescent="0.25">
      <c r="A10" s="8" t="s">
        <v>17</v>
      </c>
      <c r="B10" s="37">
        <v>325589991.94999999</v>
      </c>
      <c r="C10" s="10">
        <f>+'reduccion del Saldo de la deuda'!B11</f>
        <v>320778332.08999997</v>
      </c>
    </row>
    <row r="11" spans="1:3" x14ac:dyDescent="0.25">
      <c r="A11" s="8" t="s">
        <v>15</v>
      </c>
      <c r="B11" s="10">
        <f>+B10/B9*100</f>
        <v>30.808125782647082</v>
      </c>
      <c r="C11" s="10">
        <f>+C10/C9*100</f>
        <v>82.080489152139407</v>
      </c>
    </row>
    <row r="13" spans="1:3" ht="13.9" customHeight="1" x14ac:dyDescent="0.25"/>
    <row r="14" spans="1:3" x14ac:dyDescent="0.25">
      <c r="A14" s="47" t="s">
        <v>26</v>
      </c>
      <c r="B14" s="47"/>
      <c r="C14" s="47"/>
    </row>
    <row r="15" spans="1:3" ht="48.75" customHeight="1" x14ac:dyDescent="0.25">
      <c r="A15" s="59" t="s">
        <v>55</v>
      </c>
      <c r="B15" s="59"/>
      <c r="C15" s="59"/>
    </row>
    <row r="16" spans="1:3" x14ac:dyDescent="0.25">
      <c r="A16" s="18"/>
      <c r="B16" s="18"/>
      <c r="C16" s="18"/>
    </row>
    <row r="17" spans="1:4" x14ac:dyDescent="0.25">
      <c r="A17" s="48" t="s">
        <v>22</v>
      </c>
      <c r="B17" s="48"/>
      <c r="C17" s="48"/>
    </row>
    <row r="18" spans="1:4" x14ac:dyDescent="0.25">
      <c r="A18" s="48" t="s">
        <v>28</v>
      </c>
      <c r="B18" s="48"/>
      <c r="C18" s="48"/>
    </row>
    <row r="19" spans="1:4" x14ac:dyDescent="0.25">
      <c r="A19" s="48"/>
      <c r="B19" s="48"/>
      <c r="C19" s="48"/>
    </row>
    <row r="20" spans="1:4" x14ac:dyDescent="0.25">
      <c r="A20" s="60"/>
      <c r="B20" s="58" t="s">
        <v>47</v>
      </c>
      <c r="C20" s="58" t="s">
        <v>53</v>
      </c>
    </row>
    <row r="21" spans="1:4" x14ac:dyDescent="0.25">
      <c r="A21" s="60"/>
      <c r="B21" s="58"/>
      <c r="C21" s="58"/>
    </row>
    <row r="22" spans="1:4" x14ac:dyDescent="0.25">
      <c r="A22" s="15" t="s">
        <v>16</v>
      </c>
      <c r="B22" s="35">
        <v>1056831545.83</v>
      </c>
      <c r="C22" s="10">
        <v>645798761.29999995</v>
      </c>
    </row>
    <row r="23" spans="1:4" x14ac:dyDescent="0.25">
      <c r="A23" s="8" t="s">
        <v>17</v>
      </c>
      <c r="B23" s="37">
        <v>325589991.94999999</v>
      </c>
      <c r="C23" s="10">
        <f>+'reduccion del Saldo de la deuda'!B27</f>
        <v>312200924.51999998</v>
      </c>
    </row>
    <row r="24" spans="1:4" x14ac:dyDescent="0.25">
      <c r="A24" s="8" t="s">
        <v>15</v>
      </c>
      <c r="B24" s="10">
        <f>+B23/B22*100</f>
        <v>30.808125782647082</v>
      </c>
      <c r="C24" s="10">
        <f>+C23/C22*100</f>
        <v>48.34337617674214</v>
      </c>
    </row>
    <row r="27" spans="1:4" x14ac:dyDescent="0.25">
      <c r="A27" s="47" t="s">
        <v>26</v>
      </c>
      <c r="B27" s="47"/>
      <c r="C27" s="47"/>
    </row>
    <row r="28" spans="1:4" ht="55.5" customHeight="1" x14ac:dyDescent="0.25">
      <c r="A28" s="59" t="s">
        <v>54</v>
      </c>
      <c r="B28" s="59"/>
      <c r="C28" s="59"/>
    </row>
    <row r="29" spans="1:4" x14ac:dyDescent="0.25">
      <c r="A29" s="27"/>
      <c r="B29" s="27"/>
      <c r="C29" s="27"/>
    </row>
    <row r="30" spans="1:4" ht="14.45" customHeight="1" x14ac:dyDescent="0.25">
      <c r="A30" s="48" t="s">
        <v>22</v>
      </c>
      <c r="B30" s="48"/>
      <c r="C30" s="48"/>
      <c r="D30" s="12"/>
    </row>
    <row r="31" spans="1:4" ht="14.45" customHeight="1" x14ac:dyDescent="0.25">
      <c r="A31" s="48" t="s">
        <v>28</v>
      </c>
      <c r="B31" s="48"/>
      <c r="C31" s="48"/>
    </row>
    <row r="32" spans="1:4" x14ac:dyDescent="0.25">
      <c r="A32" s="28"/>
      <c r="B32" s="28"/>
      <c r="C32" s="28"/>
    </row>
    <row r="33" spans="1:6" x14ac:dyDescent="0.25">
      <c r="A33" s="57"/>
      <c r="B33" s="58" t="s">
        <v>47</v>
      </c>
      <c r="C33" s="58" t="s">
        <v>52</v>
      </c>
    </row>
    <row r="34" spans="1:6" ht="15" customHeight="1" x14ac:dyDescent="0.25">
      <c r="A34" s="57"/>
      <c r="B34" s="58"/>
      <c r="C34" s="58"/>
    </row>
    <row r="35" spans="1:6" x14ac:dyDescent="0.25">
      <c r="A35" s="15" t="s">
        <v>16</v>
      </c>
      <c r="B35" s="35">
        <v>1056831545.83</v>
      </c>
      <c r="C35" s="35">
        <v>899948766.66999996</v>
      </c>
      <c r="E35" s="24">
        <f>+C35-C23</f>
        <v>587747842.14999998</v>
      </c>
    </row>
    <row r="36" spans="1:6" x14ac:dyDescent="0.25">
      <c r="A36" s="8" t="s">
        <v>17</v>
      </c>
      <c r="B36" s="37">
        <v>325589991.94999999</v>
      </c>
      <c r="C36" s="10">
        <f>+'reduccion del Saldo de la deuda'!B46</f>
        <v>302492790.28999996</v>
      </c>
    </row>
    <row r="37" spans="1:6" x14ac:dyDescent="0.25">
      <c r="A37" s="8" t="s">
        <v>15</v>
      </c>
      <c r="B37" s="10">
        <f>+B36/B35*100</f>
        <v>30.808125782647082</v>
      </c>
      <c r="C37" s="10">
        <f>+C36/C35*100</f>
        <v>33.612223439039425</v>
      </c>
    </row>
    <row r="39" spans="1:6" ht="49.5" customHeight="1" x14ac:dyDescent="0.25"/>
    <row r="40" spans="1:6" ht="49.5" customHeight="1" x14ac:dyDescent="0.25">
      <c r="A40" s="47" t="s">
        <v>26</v>
      </c>
      <c r="B40" s="47"/>
      <c r="C40" s="47"/>
    </row>
    <row r="41" spans="1:6" ht="60.75" customHeight="1" x14ac:dyDescent="0.25">
      <c r="A41" s="59" t="s">
        <v>50</v>
      </c>
      <c r="B41" s="59"/>
      <c r="C41" s="59"/>
    </row>
    <row r="42" spans="1:6" x14ac:dyDescent="0.25">
      <c r="A42" s="22"/>
      <c r="B42" s="22"/>
      <c r="C42" s="22"/>
    </row>
    <row r="43" spans="1:6" x14ac:dyDescent="0.25">
      <c r="A43" s="48" t="s">
        <v>22</v>
      </c>
      <c r="B43" s="48"/>
      <c r="C43" s="48"/>
    </row>
    <row r="44" spans="1:6" x14ac:dyDescent="0.25">
      <c r="A44" s="48" t="s">
        <v>28</v>
      </c>
      <c r="B44" s="48"/>
      <c r="C44" s="48"/>
    </row>
    <row r="45" spans="1:6" x14ac:dyDescent="0.25">
      <c r="A45" s="48"/>
      <c r="B45" s="48"/>
      <c r="C45" s="48"/>
    </row>
    <row r="46" spans="1:6" ht="30" customHeight="1" x14ac:dyDescent="0.25">
      <c r="A46" s="57"/>
      <c r="B46" s="58" t="s">
        <v>47</v>
      </c>
      <c r="C46" s="58" t="s">
        <v>51</v>
      </c>
    </row>
    <row r="47" spans="1:6" hidden="1" x14ac:dyDescent="0.25">
      <c r="A47" s="57"/>
      <c r="B47" s="58"/>
      <c r="C47" s="58"/>
    </row>
    <row r="48" spans="1:6" x14ac:dyDescent="0.25">
      <c r="A48" s="15" t="s">
        <v>16</v>
      </c>
      <c r="B48" s="35">
        <v>1056831545.83</v>
      </c>
      <c r="C48" s="35">
        <v>1132505199.45</v>
      </c>
      <c r="E48" s="24">
        <f>+C48-C35</f>
        <v>232556432.78000009</v>
      </c>
      <c r="F48" s="36"/>
    </row>
    <row r="49" spans="1:3" x14ac:dyDescent="0.25">
      <c r="A49" s="8" t="s">
        <v>17</v>
      </c>
      <c r="B49" s="37">
        <v>325589991.94999999</v>
      </c>
      <c r="C49" s="10">
        <f>+'reduccion del Saldo de la deuda'!B67</f>
        <v>291488768.41999996</v>
      </c>
    </row>
    <row r="50" spans="1:3" x14ac:dyDescent="0.25">
      <c r="A50" s="8" t="s">
        <v>15</v>
      </c>
      <c r="B50" s="10">
        <f>+B49/B48*100</f>
        <v>30.808125782647082</v>
      </c>
      <c r="C50" s="10">
        <f>+C49/C48*100</f>
        <v>25.738404429539148</v>
      </c>
    </row>
    <row r="51" spans="1:3" ht="49.5" customHeight="1" x14ac:dyDescent="0.25"/>
    <row r="52" spans="1:3" ht="49.5" customHeight="1" x14ac:dyDescent="0.25"/>
  </sheetData>
  <mergeCells count="31">
    <mergeCell ref="A7:A8"/>
    <mergeCell ref="C7:C8"/>
    <mergeCell ref="A2:C2"/>
    <mergeCell ref="A1:C1"/>
    <mergeCell ref="B7:B8"/>
    <mergeCell ref="A4:C4"/>
    <mergeCell ref="A6:C6"/>
    <mergeCell ref="A5:C5"/>
    <mergeCell ref="A20:A21"/>
    <mergeCell ref="B20:B21"/>
    <mergeCell ref="C20:C21"/>
    <mergeCell ref="A14:C14"/>
    <mergeCell ref="A15:C15"/>
    <mergeCell ref="A17:C17"/>
    <mergeCell ref="A18:C18"/>
    <mergeCell ref="A19:C19"/>
    <mergeCell ref="A27:C27"/>
    <mergeCell ref="A28:C28"/>
    <mergeCell ref="A30:C30"/>
    <mergeCell ref="A31:C31"/>
    <mergeCell ref="A33:A34"/>
    <mergeCell ref="B33:B34"/>
    <mergeCell ref="C33:C34"/>
    <mergeCell ref="A46:A47"/>
    <mergeCell ref="B46:B47"/>
    <mergeCell ref="C46:C47"/>
    <mergeCell ref="A40:C40"/>
    <mergeCell ref="A41:C41"/>
    <mergeCell ref="A43:C43"/>
    <mergeCell ref="A44:C44"/>
    <mergeCell ref="A45:C45"/>
  </mergeCells>
  <printOptions horizontalCentered="1"/>
  <pageMargins left="0.51181102362204722" right="0.51181102362204722" top="0.74803149606299213" bottom="0.74803149606299213" header="0.70866141732283472" footer="0.31496062992125984"/>
  <pageSetup scale="8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Obligaciones pagadas o garant</vt:lpstr>
      <vt:lpstr>reduccion del Saldo de la deuda</vt:lpstr>
      <vt:lpstr>No aplica</vt:lpstr>
      <vt:lpstr>Comparativo Deuda</vt:lpstr>
      <vt:lpstr>'Obligaciones pagadas o garant'!Área_de_impresión</vt:lpstr>
      <vt:lpstr>'reduccion del Saldo de la deuda'!Área_de_impresión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2018-04-20T23:42:15Z</cp:lastPrinted>
  <dcterms:created xsi:type="dcterms:W3CDTF">2015-08-18T03:47:17Z</dcterms:created>
  <dcterms:modified xsi:type="dcterms:W3CDTF">2019-02-13T21:20:51Z</dcterms:modified>
</cp:coreProperties>
</file>