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FB49CDA5-0DE2-4FE5-8D5D-533C6A3B1D1A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</workbook>
</file>

<file path=xl/calcChain.xml><?xml version="1.0" encoding="utf-8"?>
<calcChain xmlns="http://schemas.openxmlformats.org/spreadsheetml/2006/main">
  <c r="D46" i="62" l="1"/>
  <c r="D47" i="62"/>
  <c r="C47" i="62"/>
  <c r="C46" i="62" s="1"/>
  <c r="C37" i="62"/>
  <c r="C28" i="62" l="1"/>
  <c r="D15" i="62"/>
  <c r="C15" i="62"/>
  <c r="C100" i="60"/>
  <c r="C117" i="60"/>
  <c r="C107" i="60"/>
  <c r="C87" i="60"/>
  <c r="C73" i="60" s="1"/>
  <c r="C59" i="60"/>
  <c r="C58" i="60" s="1"/>
  <c r="C65" i="60"/>
  <c r="C8" i="60"/>
  <c r="C46" i="60"/>
  <c r="C34" i="60"/>
  <c r="D101" i="59"/>
  <c r="E101" i="59"/>
  <c r="F101" i="59"/>
  <c r="G101" i="59"/>
  <c r="C101" i="59"/>
  <c r="D72" i="59"/>
  <c r="E72" i="59"/>
  <c r="C72" i="59"/>
  <c r="D60" i="59"/>
  <c r="E60" i="59"/>
  <c r="C60" i="59"/>
  <c r="C99" i="60" l="1"/>
  <c r="C98" i="60" s="1"/>
  <c r="C30" i="64"/>
  <c r="C7" i="64"/>
  <c r="C39" i="64" s="1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<sst xmlns="http://schemas.openxmlformats.org/spreadsheetml/2006/main" count="769" uniqueCount="548">
  <si>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</si>
  <si>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</si>
  <si>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</si>
  <si>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</si>
  <si>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</si>
  <si>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</si>
  <si>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</si>
  <si>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</si>
  <si>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</si>
  <si>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</si>
  <si>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</si>
  <si>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</si>
  <si>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</si>
  <si>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</si>
  <si>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</si>
  <si>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</si>
  <si>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</si>
  <si>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</si>
  <si>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</si>
  <si>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</si>
  <si>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</si>
  <si>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</si>
  <si>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</si>
  <si>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</si>
  <si>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</si>
  <si>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</si>
  <si>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</si>
  <si>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</si>
  <si>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</si>
  <si>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</si>
  <si>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</si>
  <si>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</si>
  <si>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</si>
  <si>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</si>
  <si>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</si>
  <si>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</si>
  <si>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</si>
  <si>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</si>
  <si>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</si>
  <si>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</si>
  <si>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</si>
  <si>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</si>
  <si>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</si>
  <si>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</si>
  <si>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</si>
  <si>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</si>
  <si>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</si>
  <si>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</si>
  <si>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</si>
  <si>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</si>
  <si>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</si>
  <si>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</si>
  <si>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</si>
  <si>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</si>
  <si>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</si>
  <si>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</si>
  <si>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</si>
  <si>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</si>
  <si>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</si>
  <si>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</si>
  <si>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</si>
  <si>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</si>
  <si>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</si>
  <si>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</si>
  <si>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</si>
  <si>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</si>
  <si>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</si>
  <si>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</si>
  <si>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</si>
  <si>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</si>
  <si>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</si>
  <si>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</si>
  <si>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</si>
  <si>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</si>
  <si>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</si>
  <si>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</si>
  <si>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</si>
  <si>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</si>
  <si>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</si>
  <si>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</si>
  <si>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</si>
  <si>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</si>
  <si>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</si>
  <si>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</si>
  <si>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</si>
  <si>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</si>
  <si>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</si>
  <si>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</si>
  <si>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</si>
  <si>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</si>
  <si>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</si>
  <si>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</si>
  <si>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</si>
  <si>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</si>
  <si>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</si>
  <si>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</si>
  <si>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</si>
  <si>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</si>
  <si>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</si>
  <si>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</si>
  <si>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</si>
  <si>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</si>
  <si>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</si>
  <si>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</si>
  <si>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</si>
  <si>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</si>
  <si>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</si>
  <si>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</si>
  <si>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</si>
  <si>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</si>
  <si>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</si>
  <si>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</si>
  <si>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</si>
  <si>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</si>
  <si>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</si>
  <si>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</si>
  <si>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</si>
  <si>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</si>
  <si>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</si>
  <si>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</si>
  <si>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</si>
  <si>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</si>
  <si>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</si>
  <si>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</si>
  <si>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</si>
  <si>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</si>
  <si>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</si>
  <si>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</si>
  <si>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</si>
  <si>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</si>
  <si>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</si>
  <si>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</si>
  <si>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</si>
  <si>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</si>
  <si>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</si>
  <si>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</si>
  <si>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</si>
  <si>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</si>
  <si>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</si>
  <si>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</si>
  <si>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</si>
  <si>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</si>
  <si>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</si>
  <si>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</si>
  <si>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</si>
  <si>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</si>
  <si>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</si>
  <si>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</si>
  <si>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</si>
  <si>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</si>
  <si>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</si>
  <si>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</si>
  <si>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</si>
  <si>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</si>
  <si>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</si>
  <si>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</si>
  <si>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</si>
  <si>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</si>
  <si>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</si>
  <si>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</si>
  <si>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</si>
  <si>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</si>
  <si>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</si>
  <si>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</si>
  <si>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</si>
  <si>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</si>
  <si>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</si>
  <si>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</si>
  <si>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</si>
  <si>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</si>
  <si>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</si>
  <si>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</si>
  <si>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</si>
  <si>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</si>
  <si>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</si>
  <si>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</si>
  <si>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</si>
  <si>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</si>
  <si>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</si>
  <si>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</si>
  <si>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</si>
  <si>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</si>
  <si>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</si>
  <si>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</si>
  <si>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</si>
  <si>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</si>
  <si>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</si>
  <si>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</si>
  <si>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</si>
  <si>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</si>
  <si>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</si>
  <si>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</si>
  <si>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</si>
  <si>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</si>
  <si>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</si>
  <si>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</si>
  <si>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</si>
  <si>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</si>
  <si>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</si>
  <si>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</si>
  <si>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</si>
  <si>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</si>
  <si>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</si>
  <si>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</si>
  <si>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</si>
  <si>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</si>
  <si>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</si>
  <si>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</si>
  <si>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</si>
  <si>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</si>
  <si>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</si>
  <si>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</si>
  <si>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</si>
  <si>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</si>
  <si>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</si>
  <si>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</si>
  <si>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</si>
  <si>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</si>
  <si>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</si>
  <si>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</si>
  <si>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</si>
  <si>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</si>
  <si>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</si>
  <si>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</si>
  <si>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</si>
  <si>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</si>
  <si>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</si>
  <si>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</si>
  <si>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</si>
  <si>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</si>
  <si>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</si>
  <si>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</si>
  <si>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</si>
  <si>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</si>
  <si>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</si>
  <si>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</si>
  <si>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</si>
  <si>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</si>
  <si>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</si>
  <si>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</si>
  <si>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</si>
  <si>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</si>
  <si>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</si>
  <si>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</si>
  <si>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</si>
  <si>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</si>
  <si>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</si>
  <si>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</si>
  <si>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</si>
  <si>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</si>
  <si>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</si>
  <si>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</si>
  <si>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</si>
  <si>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</si>
  <si>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</si>
  <si>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</si>
  <si>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</si>
  <si>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</si>
  <si>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</si>
  <si>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</si>
  <si>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</si>
  <si>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</si>
  <si>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</si>
  <si>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</si>
  <si>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</si>
  <si>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</si>
  <si>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</si>
  <si>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</si>
  <si>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</si>
  <si>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</si>
  <si>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</si>
  <si>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</si>
  <si>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</si>
  <si>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</si>
  <si>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</si>
  <si>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</si>
  <si>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</si>
  <si>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</si>
  <si>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</si>
  <si>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</si>
  <si>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</si>
  <si>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</si>
  <si>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</si>
  <si>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</si>
  <si>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</si>
  <si>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</si>
  <si>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</si>
  <si>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</si>
  <si>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</si>
  <si>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</si>
  <si>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</si>
  <si>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</si>
  <si>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</si>
  <si>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</si>
  <si>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</si>
  <si>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</si>
  <si>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</si>
  <si>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</si>
  <si>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</si>
  <si>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</si>
  <si>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</si>
  <si>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</si>
  <si>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</si>
  <si>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</si>
  <si>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</si>
  <si>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</si>
  <si>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</si>
  <si>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</si>
  <si>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</si>
  <si>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</si>
  <si>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</si>
  <si>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</si>
  <si>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</si>
  <si>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</si>
  <si>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</si>
  <si>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</si>
  <si>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</si>
  <si>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</si>
  <si>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</si>
  <si>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</si>
  <si>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</si>
  <si>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</si>
  <si>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</si>
  <si>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</si>
  <si>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</si>
  <si>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</si>
  <si>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</si>
  <si>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</si>
  <si>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</si>
  <si>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</si>
  <si>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</si>
  <si>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</si>
  <si>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</si>
  <si>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</si>
  <si>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</si>
  <si>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</si>
  <si>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</si>
  <si>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</si>
  <si>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</si>
  <si>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</si>
  <si>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</si>
  <si>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</si>
  <si>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</si>
  <si>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</si>
  <si>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</si>
  <si>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</si>
  <si>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</si>
  <si>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</si>
  <si>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</si>
  <si>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</si>
  <si>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</si>
  <si>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</si>
  <si>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</si>
  <si>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</si>
  <si>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</si>
  <si>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</si>
  <si>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</si>
  <si>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</si>
  <si>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</si>
  <si>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</si>
  <si>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</si>
  <si>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</si>
  <si>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</si>
  <si>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</si>
  <si>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</si>
  <si>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</si>
  <si>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</si>
  <si>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</si>
  <si>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</si>
  <si>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</si>
  <si>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</si>
  <si>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</si>
  <si>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</si>
  <si>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</si>
  <si>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</si>
  <si>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</si>
  <si>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</si>
  <si>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</si>
  <si>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</si>
  <si>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</si>
  <si>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</si>
  <si>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</si>
  <si>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</si>
  <si>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</si>
  <si>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</si>
  <si>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</si>
  <si>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</si>
  <si>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</si>
  <si>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</si>
  <si>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</si>
  <si>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</si>
  <si>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</si>
  <si>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</si>
  <si>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</si>
  <si>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</si>
  <si>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</si>
  <si>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</si>
  <si>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</si>
  <si>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</si>
  <si>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</si>
  <si>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</si>
  <si>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</si>
  <si>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</si>
  <si>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</si>
  <si>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</si>
  <si>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</si>
  <si>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</si>
  <si>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</si>
  <si>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</si>
  <si>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</si>
  <si>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</si>
  <si>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</si>
  <si>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</si>
  <si>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</si>
  <si>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</si>
  <si>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</si>
  <si>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</si>
  <si>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</si>
  <si>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</si>
  <si>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</si>
  <si>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</si>
  <si>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</si>
  <si>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</si>
  <si>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</si>
  <si>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</si>
  <si>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</si>
  <si>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</si>
  <si>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</si>
  <si>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</si>
  <si>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</si>
  <si>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</si>
  <si>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</si>
  <si>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</si>
  <si>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</si>
  <si>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</si>
  <si>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</si>
  <si>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</si>
  <si>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</si>
  <si>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</si>
  <si>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</si>
  <si>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</si>
  <si>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</si>
  <si>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</si>
  <si>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</si>
  <si>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</si>
  <si>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</si>
  <si>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</si>
  <si>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</si>
  <si>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</si>
  <si>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</si>
  <si>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</si>
  <si>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</si>
  <si>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</si>
  <si>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</si>
  <si>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</si>
  <si>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</si>
  <si>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</si>
  <si>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</si>
  <si>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</si>
  <si>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</si>
  <si>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</si>
  <si>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</si>
  <si>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</si>
  <si>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</si>
  <si>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</si>
  <si>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</si>
  <si>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</si>
  <si>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</si>
  <si>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</si>
  <si>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</si>
  <si>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</si>
  <si>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</si>
  <si>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</si>
  <si>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</si>
  <si>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</si>
  <si>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</si>
  <si>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</si>
  <si>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</si>
  <si>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</si>
  <si>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</si>
  <si>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</si>
  <si>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</si>
  <si>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</si>
  <si>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</si>
  <si>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</si>
  <si>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</si>
  <si>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</si>
  <si>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</si>
  <si>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</si>
  <si>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</si>
  <si>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</si>
  <si>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</si>
  <si>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</si>
  <si>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</si>
  <si>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</si>
  <si>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</si>
  <si>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</si>
  <si>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</si>
  <si>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</si>
  <si>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</si>
  <si>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</si>
  <si>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</si>
  <si>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</si>
  <si>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</si>
  <si>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</si>
  <si>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</si>
  <si>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</si>
  <si>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</si>
  <si>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</si>
  <si>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</si>
  <si>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</si>
  <si>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</si>
  <si>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</si>
  <si>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</si>
  <si>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</si>
  <si>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</si>
  <si>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</si>
  <si>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</si>
  <si>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</si>
  <si>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</si>
  <si>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</si>
  <si>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</si>
  <si>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</si>
  <si>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</si>
  <si>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</si>
  <si>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</si>
  <si>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</si>
  <si>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</si>
  <si>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</si>
  <si>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</si>
  <si>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</si>
  <si>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</si>
  <si>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</si>
  <si>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INSTITUTO MUNICIPAL DE ARTE Y CULTURA DE CELAYA</t>
  </si>
  <si>
    <t>Correspondiente del 1 de enero al 31 de marzo 2019</t>
  </si>
  <si>
    <t>Cuenta correspondiente al SUBSIDIO AL EMPLEO,la cual se acredita con el pago de retenciones</t>
  </si>
  <si>
    <t>Gastos por comprobar</t>
  </si>
  <si>
    <t>Cajas chicas</t>
  </si>
  <si>
    <t>Línea recta</t>
  </si>
  <si>
    <t>La depreciación se aplica anualmente</t>
  </si>
  <si>
    <t>Buenas, medias y malas condiciones</t>
  </si>
  <si>
    <t>Licencias utilizadas actualmente</t>
  </si>
  <si>
    <t>Esta en proceso de pago</t>
  </si>
  <si>
    <t>Se pagan en tiempo y forma</t>
  </si>
  <si>
    <t>Fondo de ahorro de los trabajadores</t>
  </si>
  <si>
    <t>Municipal</t>
  </si>
  <si>
    <t>Correspondiente del 1 de enero al 31 de marzo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</si>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</sst>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9" fillId="0" borderId="0" xfId="8" applyNumberFormat="1" applyFont="1" applyAlignment="1">
      <alignment horizontal="right" vertical="center"/>
    </xf>
    <xf numFmtId="4" fontId="1" fillId="0" borderId="0" xfId="12" applyNumberFormat="1" applyFont="1"/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vertical="center" wrapText="1"/>
    </xf>
    <xf numFmtId="4" fontId="9" fillId="0" borderId="0" xfId="8" applyNumberFormat="1" applyFont="1" applyAlignment="1">
      <alignment vertical="center"/>
    </xf>
    <xf numFmtId="0" fontId="9" fillId="0" borderId="0" xfId="8" applyFont="1"/>
    <xf numFmtId="0" fontId="0" fillId="0" borderId="0" xfId="0"/>
    <xf numFmtId="0" fontId="9" fillId="0" borderId="0" xfId="8" applyFont="1"/>
    <xf numFmtId="4" fontId="9" fillId="0" borderId="0" xfId="8" applyNumberFormat="1" applyFont="1"/>
    <xf numFmtId="4" fontId="8" fillId="0" borderId="0" xfId="8" applyNumberFormat="1" applyFont="1"/>
    <xf numFmtId="10" fontId="9" fillId="0" borderId="0" xfId="8" applyNumberFormat="1" applyFont="1"/>
    <xf numFmtId="0" fontId="9" fillId="0" borderId="0" xfId="8" applyFont="1"/>
    <xf numFmtId="0" fontId="9" fillId="0" borderId="0" xfId="8" applyFont="1"/>
    <xf numFmtId="0" fontId="9" fillId="0" borderId="0" xfId="8" applyFont="1"/>
    <xf numFmtId="0" fontId="9" fillId="0" borderId="0" xfId="8" applyFont="1"/>
    <xf numFmtId="0" fontId="9" fillId="0" borderId="0" xfId="8" applyFont="1"/>
    <xf numFmtId="0" fontId="9" fillId="0" borderId="0" xfId="8" applyFont="1"/>
    <xf numFmtId="4" fontId="9" fillId="0" borderId="0" xfId="8" applyNumberFormat="1" applyFont="1"/>
    <xf numFmtId="4" fontId="9" fillId="0" borderId="0" xfId="9" applyNumberFormat="1" applyFont="1"/>
    <xf numFmtId="4" fontId="8" fillId="0" borderId="0" xfId="8" applyNumberFormat="1" applyFont="1"/>
    <xf numFmtId="10" fontId="9" fillId="0" borderId="0" xfId="8" applyNumberFormat="1" applyFont="1"/>
    <xf numFmtId="4" fontId="8" fillId="0" borderId="0" xfId="9" applyNumberFormat="1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center" wrapTex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7"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3" xfId="16" xr:uid="{00000000-0005-0000-0000-000003000000}"/>
    <cellStyle name="Millares 2 4" xfId="14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3" xfId="9" xr:uid="{00000000-0005-0000-0000-000008000000}"/>
    <cellStyle name="Normal 3" xfId="8" xr:uid="{00000000-0005-0000-0000-000009000000}"/>
    <cellStyle name="Normal 3 2" xfId="10" xr:uid="{00000000-0005-0000-0000-00000A000000}"/>
    <cellStyle name="Normal 3 2 2" xfId="13" xr:uid="{00000000-0005-0000-0000-00000B000000}"/>
    <cellStyle name="Normal 3 3" xfId="12" xr:uid="{00000000-0005-0000-0000-00000C000000}"/>
    <cellStyle name="Normal 4" xfId="4" xr:uid="{00000000-0005-0000-0000-00000D000000}"/>
    <cellStyle name="Normal 5" xfId="5" xr:uid="{00000000-0005-0000-0000-00000E000000}"/>
    <cellStyle name="Normal 56" xfId="6" xr:uid="{00000000-0005-0000-0000-00000F000000}"/>
    <cellStyle name="Porcentaje 2" xfId="7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38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17" t="s">
        <v>533</v>
      </c>
      <c r="B1" s="117"/>
      <c r="C1" s="15"/>
      <c r="D1" s="12" t="s">
        <v>122</v>
      </c>
      <c r="E1" s="13">
        <v>2019</v>
      </c>
    </row>
    <row r="2" spans="1:5" ht="18.95" customHeight="1" x14ac:dyDescent="0.2">
      <c r="A2" s="118" t="s">
        <v>433</v>
      </c>
      <c r="B2" s="118"/>
      <c r="C2" s="34"/>
      <c r="D2" s="12" t="s">
        <v>124</v>
      </c>
      <c r="E2" s="15" t="s">
        <v>125</v>
      </c>
    </row>
    <row r="3" spans="1:5" ht="18.95" customHeight="1" x14ac:dyDescent="0.2">
      <c r="A3" s="119" t="s">
        <v>534</v>
      </c>
      <c r="B3" s="119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5" x14ac:dyDescent="0.2">
      <c r="A33" s="4"/>
      <c r="B33" s="6"/>
    </row>
    <row r="34" spans="1:5" x14ac:dyDescent="0.2">
      <c r="A34" s="41" t="s">
        <v>41</v>
      </c>
      <c r="B34" s="42" t="s">
        <v>36</v>
      </c>
    </row>
    <row r="35" spans="1:5" x14ac:dyDescent="0.2">
      <c r="A35" s="41" t="s">
        <v>42</v>
      </c>
      <c r="B35" s="42" t="s">
        <v>37</v>
      </c>
    </row>
    <row r="36" spans="1:5" x14ac:dyDescent="0.2">
      <c r="A36" s="4"/>
      <c r="B36" s="7"/>
    </row>
    <row r="37" spans="1:5" x14ac:dyDescent="0.2">
      <c r="A37" s="4"/>
      <c r="B37" s="5" t="s">
        <v>39</v>
      </c>
    </row>
    <row r="38" spans="1:5" x14ac:dyDescent="0.2">
      <c r="A38" s="4" t="s">
        <v>40</v>
      </c>
      <c r="B38" s="42" t="s">
        <v>32</v>
      </c>
    </row>
    <row r="39" spans="1:5" x14ac:dyDescent="0.2">
      <c r="A39" s="4"/>
      <c r="B39" s="42" t="s">
        <v>33</v>
      </c>
    </row>
    <row r="40" spans="1:5" ht="12" thickBot="1" x14ac:dyDescent="0.25">
      <c r="A40" s="8"/>
      <c r="B40" s="9"/>
    </row>
    <row r="42" spans="1:5" x14ac:dyDescent="0.2">
      <c r="A42" s="120" t="s">
        <v>547</v>
      </c>
      <c r="B42" s="120"/>
      <c r="C42" s="120"/>
      <c r="D42" s="120"/>
      <c r="E42" s="120"/>
    </row>
  </sheetData>
  <sheetProtection formatCells="0" formatColumns="0" formatRows="0" autoFilter="0" pivotTables="0"/>
  <mergeCells count="4">
    <mergeCell ref="A1:B1"/>
    <mergeCell ref="A2:B2"/>
    <mergeCell ref="A3:B3"/>
    <mergeCell ref="A42:E42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30" zoomScale="106" zoomScaleNormal="106" workbookViewId="0">
      <selection activeCell="C111" sqref="C111:G111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21" t="str">
        <f>'Notas a los Edos Financieros'!A1</f>
        <v>INSTITUTO MUNICIPAL DE ARTE Y CULTURA DE CELAYA</v>
      </c>
      <c r="B1" s="122"/>
      <c r="C1" s="122"/>
      <c r="D1" s="122"/>
      <c r="E1" s="122"/>
      <c r="F1" s="122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21" t="s">
        <v>123</v>
      </c>
      <c r="B2" s="122"/>
      <c r="C2" s="122"/>
      <c r="D2" s="122"/>
      <c r="E2" s="122"/>
      <c r="F2" s="122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21" t="str">
        <f>'Notas a los Edos Financieros'!A3</f>
        <v>Correspondiente del 1 de enero al 31 de marzo 2019</v>
      </c>
      <c r="B3" s="122"/>
      <c r="C3" s="122"/>
      <c r="D3" s="122"/>
      <c r="E3" s="122"/>
      <c r="F3" s="122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ht="67.5" x14ac:dyDescent="0.2">
      <c r="A15" s="97">
        <v>1122</v>
      </c>
      <c r="B15" s="96" t="s">
        <v>132</v>
      </c>
      <c r="C15" s="99">
        <v>4816.3</v>
      </c>
      <c r="D15" s="94">
        <v>3787.8</v>
      </c>
      <c r="E15" s="94">
        <v>15062.96</v>
      </c>
      <c r="F15" s="94">
        <v>4106.17</v>
      </c>
      <c r="G15" s="94">
        <v>4181.5</v>
      </c>
      <c r="H15" s="98" t="s">
        <v>535</v>
      </c>
    </row>
    <row r="16" spans="1:8" x14ac:dyDescent="0.2">
      <c r="A16" s="20">
        <v>1124</v>
      </c>
      <c r="B16" s="18" t="s">
        <v>133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2800</v>
      </c>
      <c r="D20" s="22">
        <v>2800</v>
      </c>
      <c r="E20" s="22">
        <v>0</v>
      </c>
      <c r="F20" s="22">
        <v>0</v>
      </c>
      <c r="G20" s="22">
        <v>0</v>
      </c>
      <c r="H20" s="100" t="s">
        <v>536</v>
      </c>
    </row>
    <row r="21" spans="1:8" x14ac:dyDescent="0.2">
      <c r="A21" s="20">
        <v>1125</v>
      </c>
      <c r="B21" s="18" t="s">
        <v>140</v>
      </c>
      <c r="C21" s="22">
        <v>10000</v>
      </c>
      <c r="D21" s="22">
        <v>0</v>
      </c>
      <c r="E21" s="22">
        <v>0</v>
      </c>
      <c r="F21" s="22">
        <v>10000</v>
      </c>
      <c r="G21" s="22">
        <v>0</v>
      </c>
      <c r="H21" s="18" t="s">
        <v>537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104">
        <f>SUM(C61:C68)</f>
        <v>19292767.419999998</v>
      </c>
      <c r="D60" s="104">
        <f t="shared" ref="D60:E60" si="0">SUM(D61:D68)</f>
        <v>0</v>
      </c>
      <c r="E60" s="104">
        <f t="shared" si="0"/>
        <v>5363217.2700000005</v>
      </c>
    </row>
    <row r="61" spans="1:9" x14ac:dyDescent="0.2">
      <c r="A61" s="20">
        <v>1241</v>
      </c>
      <c r="B61" s="18" t="s">
        <v>169</v>
      </c>
      <c r="C61" s="103">
        <v>6062537.7699999996</v>
      </c>
      <c r="D61" s="103">
        <v>0</v>
      </c>
      <c r="E61" s="103">
        <v>984783.61</v>
      </c>
      <c r="F61" s="102" t="s">
        <v>538</v>
      </c>
      <c r="G61" s="105">
        <v>0.16243752160574168</v>
      </c>
      <c r="H61" s="102" t="s">
        <v>539</v>
      </c>
      <c r="I61" s="106" t="s">
        <v>540</v>
      </c>
    </row>
    <row r="62" spans="1:9" x14ac:dyDescent="0.2">
      <c r="A62" s="20">
        <v>1242</v>
      </c>
      <c r="B62" s="18" t="s">
        <v>170</v>
      </c>
      <c r="C62" s="103">
        <v>8661090.5</v>
      </c>
      <c r="D62" s="103">
        <v>0</v>
      </c>
      <c r="E62" s="103">
        <v>2259634.7200000002</v>
      </c>
      <c r="F62" s="102" t="s">
        <v>538</v>
      </c>
      <c r="G62" s="105">
        <v>0.26089494388726225</v>
      </c>
      <c r="H62" s="102" t="s">
        <v>539</v>
      </c>
      <c r="I62" s="107" t="s">
        <v>540</v>
      </c>
    </row>
    <row r="63" spans="1:9" ht="15" x14ac:dyDescent="0.25">
      <c r="A63" s="20">
        <v>1243</v>
      </c>
      <c r="B63" s="18" t="s">
        <v>171</v>
      </c>
      <c r="C63" s="103">
        <v>0</v>
      </c>
      <c r="D63" s="103">
        <v>0</v>
      </c>
      <c r="E63" s="103">
        <v>0</v>
      </c>
      <c r="F63" s="102"/>
      <c r="G63" s="105"/>
      <c r="H63" s="101"/>
    </row>
    <row r="64" spans="1:9" x14ac:dyDescent="0.2">
      <c r="A64" s="20">
        <v>1244</v>
      </c>
      <c r="B64" s="18" t="s">
        <v>172</v>
      </c>
      <c r="C64" s="103">
        <v>3114480</v>
      </c>
      <c r="D64" s="103">
        <v>0</v>
      </c>
      <c r="E64" s="103">
        <v>1965956.5</v>
      </c>
      <c r="F64" s="102" t="s">
        <v>538</v>
      </c>
      <c r="G64" s="105">
        <v>0.63123105622768483</v>
      </c>
      <c r="H64" s="102" t="s">
        <v>539</v>
      </c>
      <c r="I64" s="108" t="s">
        <v>540</v>
      </c>
    </row>
    <row r="65" spans="1:9" ht="15" x14ac:dyDescent="0.25">
      <c r="A65" s="20">
        <v>1245</v>
      </c>
      <c r="B65" s="18" t="s">
        <v>173</v>
      </c>
      <c r="C65" s="103">
        <v>0</v>
      </c>
      <c r="D65" s="103">
        <v>0</v>
      </c>
      <c r="E65" s="103">
        <v>0</v>
      </c>
      <c r="F65" s="102"/>
      <c r="G65" s="105"/>
      <c r="H65" s="101"/>
    </row>
    <row r="66" spans="1:9" x14ac:dyDescent="0.2">
      <c r="A66" s="20">
        <v>1246</v>
      </c>
      <c r="B66" s="18" t="s">
        <v>174</v>
      </c>
      <c r="C66" s="103">
        <v>576865.52</v>
      </c>
      <c r="D66" s="103">
        <v>0</v>
      </c>
      <c r="E66" s="103">
        <v>152842.44</v>
      </c>
      <c r="F66" s="102" t="s">
        <v>538</v>
      </c>
      <c r="G66" s="105">
        <v>0.26495332915720116</v>
      </c>
      <c r="H66" s="102" t="s">
        <v>539</v>
      </c>
      <c r="I66" s="109" t="s">
        <v>540</v>
      </c>
    </row>
    <row r="67" spans="1:9" ht="15" x14ac:dyDescent="0.25">
      <c r="A67" s="20">
        <v>1247</v>
      </c>
      <c r="B67" s="18" t="s">
        <v>175</v>
      </c>
      <c r="C67" s="103">
        <v>877793.63</v>
      </c>
      <c r="D67" s="103">
        <v>0</v>
      </c>
      <c r="E67" s="103">
        <v>0</v>
      </c>
      <c r="F67" s="102"/>
      <c r="G67" s="105"/>
      <c r="H67" s="101"/>
      <c r="I67" s="110" t="s">
        <v>540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114">
        <f>SUM(C73:C77)</f>
        <v>27249</v>
      </c>
      <c r="D72" s="114">
        <f t="shared" ref="D72:E72" si="1">SUM(D73:D77)</f>
        <v>0</v>
      </c>
      <c r="E72" s="114">
        <f t="shared" si="1"/>
        <v>13534.58</v>
      </c>
    </row>
    <row r="73" spans="1:9" x14ac:dyDescent="0.2">
      <c r="A73" s="20">
        <v>1251</v>
      </c>
      <c r="B73" s="18" t="s">
        <v>179</v>
      </c>
      <c r="C73" s="112">
        <v>27249</v>
      </c>
      <c r="D73" s="112">
        <v>0</v>
      </c>
      <c r="E73" s="112">
        <v>13534.58</v>
      </c>
      <c r="F73" s="111" t="s">
        <v>538</v>
      </c>
      <c r="G73" s="115">
        <v>0.49670006238761055</v>
      </c>
      <c r="H73" s="111" t="s">
        <v>539</v>
      </c>
      <c r="I73" s="111" t="s">
        <v>541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114">
        <f>SUM(C102:C110)</f>
        <v>546535.49</v>
      </c>
      <c r="D101" s="114">
        <f t="shared" ref="D101:G101" si="2">SUM(D102:D110)</f>
        <v>342944.15</v>
      </c>
      <c r="E101" s="114">
        <f t="shared" si="2"/>
        <v>0</v>
      </c>
      <c r="F101" s="114">
        <f t="shared" si="2"/>
        <v>203591.34</v>
      </c>
      <c r="G101" s="114">
        <f t="shared" si="2"/>
        <v>0</v>
      </c>
    </row>
    <row r="102" spans="1:8" x14ac:dyDescent="0.2">
      <c r="A102" s="20">
        <v>2111</v>
      </c>
      <c r="B102" s="18" t="s">
        <v>202</v>
      </c>
      <c r="C102" s="112">
        <v>0</v>
      </c>
      <c r="D102" s="112">
        <v>0</v>
      </c>
      <c r="E102" s="112">
        <v>0</v>
      </c>
      <c r="F102" s="112">
        <v>0</v>
      </c>
      <c r="G102" s="112">
        <v>0</v>
      </c>
      <c r="H102" s="111"/>
    </row>
    <row r="103" spans="1:8" x14ac:dyDescent="0.2">
      <c r="A103" s="20">
        <v>2112</v>
      </c>
      <c r="B103" s="18" t="s">
        <v>203</v>
      </c>
      <c r="C103" s="112">
        <v>29596.9</v>
      </c>
      <c r="D103" s="112">
        <v>29596.9</v>
      </c>
      <c r="E103" s="112">
        <v>0</v>
      </c>
      <c r="F103" s="112">
        <v>0</v>
      </c>
      <c r="G103" s="112">
        <v>0</v>
      </c>
      <c r="H103" s="111" t="s">
        <v>542</v>
      </c>
    </row>
    <row r="104" spans="1:8" x14ac:dyDescent="0.2">
      <c r="A104" s="20">
        <v>2113</v>
      </c>
      <c r="B104" s="18" t="s">
        <v>204</v>
      </c>
      <c r="C104" s="112">
        <v>0</v>
      </c>
      <c r="D104" s="112">
        <v>0</v>
      </c>
      <c r="E104" s="112">
        <v>0</v>
      </c>
      <c r="F104" s="112">
        <v>0</v>
      </c>
      <c r="G104" s="112">
        <v>0</v>
      </c>
      <c r="H104" s="111"/>
    </row>
    <row r="105" spans="1:8" x14ac:dyDescent="0.2">
      <c r="A105" s="20">
        <v>2114</v>
      </c>
      <c r="B105" s="18" t="s">
        <v>205</v>
      </c>
      <c r="C105" s="112">
        <v>0</v>
      </c>
      <c r="D105" s="112">
        <v>0</v>
      </c>
      <c r="E105" s="112">
        <v>0</v>
      </c>
      <c r="F105" s="112">
        <v>0</v>
      </c>
      <c r="G105" s="112">
        <v>0</v>
      </c>
      <c r="H105" s="111"/>
    </row>
    <row r="106" spans="1:8" x14ac:dyDescent="0.2">
      <c r="A106" s="20">
        <v>2115</v>
      </c>
      <c r="B106" s="18" t="s">
        <v>206</v>
      </c>
      <c r="C106" s="112">
        <v>0</v>
      </c>
      <c r="D106" s="112">
        <v>0</v>
      </c>
      <c r="E106" s="112">
        <v>0</v>
      </c>
      <c r="F106" s="112">
        <v>0</v>
      </c>
      <c r="G106" s="112">
        <v>0</v>
      </c>
      <c r="H106" s="111">
        <v>0</v>
      </c>
    </row>
    <row r="107" spans="1:8" x14ac:dyDescent="0.2">
      <c r="A107" s="20">
        <v>2116</v>
      </c>
      <c r="B107" s="18" t="s">
        <v>207</v>
      </c>
      <c r="C107" s="112">
        <v>0</v>
      </c>
      <c r="D107" s="112">
        <v>0</v>
      </c>
      <c r="E107" s="112">
        <v>0</v>
      </c>
      <c r="F107" s="112">
        <v>0</v>
      </c>
      <c r="G107" s="112">
        <v>0</v>
      </c>
      <c r="H107" s="111"/>
    </row>
    <row r="108" spans="1:8" x14ac:dyDescent="0.2">
      <c r="A108" s="20">
        <v>2117</v>
      </c>
      <c r="B108" s="18" t="s">
        <v>208</v>
      </c>
      <c r="C108" s="112">
        <v>313347.25</v>
      </c>
      <c r="D108" s="112">
        <v>313347.25</v>
      </c>
      <c r="E108" s="112">
        <v>0</v>
      </c>
      <c r="F108" s="112">
        <v>0</v>
      </c>
      <c r="G108" s="112">
        <v>0</v>
      </c>
      <c r="H108" s="111" t="s">
        <v>543</v>
      </c>
    </row>
    <row r="109" spans="1:8" x14ac:dyDescent="0.2">
      <c r="A109" s="20">
        <v>2118</v>
      </c>
      <c r="B109" s="18" t="s">
        <v>209</v>
      </c>
      <c r="C109" s="112">
        <v>0</v>
      </c>
      <c r="D109" s="112">
        <v>0</v>
      </c>
      <c r="E109" s="112">
        <v>0</v>
      </c>
      <c r="F109" s="112">
        <v>0</v>
      </c>
      <c r="G109" s="112">
        <v>0</v>
      </c>
      <c r="H109" s="111"/>
    </row>
    <row r="110" spans="1:8" x14ac:dyDescent="0.2">
      <c r="A110" s="20">
        <v>2119</v>
      </c>
      <c r="B110" s="18" t="s">
        <v>210</v>
      </c>
      <c r="C110" s="112">
        <v>203591.34</v>
      </c>
      <c r="D110" s="112">
        <v>0</v>
      </c>
      <c r="E110" s="112">
        <v>0</v>
      </c>
      <c r="F110" s="112">
        <v>203591.34</v>
      </c>
      <c r="G110" s="112">
        <v>0</v>
      </c>
      <c r="H110" s="111" t="s">
        <v>544</v>
      </c>
    </row>
    <row r="111" spans="1:8" x14ac:dyDescent="0.2">
      <c r="A111" s="20">
        <v>2120</v>
      </c>
      <c r="B111" s="18" t="s">
        <v>211</v>
      </c>
      <c r="C111" s="114">
        <v>0</v>
      </c>
      <c r="D111" s="114">
        <v>0</v>
      </c>
      <c r="E111" s="114">
        <v>0</v>
      </c>
      <c r="F111" s="114">
        <v>0</v>
      </c>
      <c r="G111" s="114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topLeftCell="A220" zoomScaleNormal="100" workbookViewId="0">
      <selection activeCell="C127" sqref="C127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118" t="str">
        <f>ESF!A1</f>
        <v>INSTITUTO MUNICIPAL DE ARTE Y CULTURA DE CELAYA</v>
      </c>
      <c r="B1" s="118"/>
      <c r="C1" s="118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118" t="s">
        <v>235</v>
      </c>
      <c r="B2" s="118"/>
      <c r="C2" s="118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118" t="str">
        <f>ESF!A3</f>
        <v>Correspondiente del 1 de enero al 31 de marzo 2019</v>
      </c>
      <c r="B3" s="118"/>
      <c r="C3" s="118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95">
        <f>+C9+C19+C25+C28+C34+C38+C46</f>
        <v>2708767.35</v>
      </c>
      <c r="D8" s="47"/>
      <c r="E8" s="45"/>
    </row>
    <row r="9" spans="1:5" x14ac:dyDescent="0.2">
      <c r="A9" s="46">
        <v>4110</v>
      </c>
      <c r="B9" s="47" t="s">
        <v>238</v>
      </c>
      <c r="C9" s="95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95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95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95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95">
        <f>SUM(C35:C36)</f>
        <v>758152.12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758152.12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95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95">
        <f>SUM(C47:C54)</f>
        <v>1950615.23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1950615.23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95">
        <f>+C59+C65</f>
        <v>6730000</v>
      </c>
      <c r="D58" s="50"/>
      <c r="E58" s="45"/>
    </row>
    <row r="59" spans="1:5" ht="22.5" x14ac:dyDescent="0.2">
      <c r="A59" s="46">
        <v>4210</v>
      </c>
      <c r="B59" s="48" t="s">
        <v>452</v>
      </c>
      <c r="C59" s="95">
        <f>SUM(C60:C64)</f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95">
        <f>SUM(C66:C69)</f>
        <v>6730000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6730000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95">
        <f>+C74+C77+C83+C85+C87</f>
        <v>967</v>
      </c>
      <c r="D73" s="47"/>
      <c r="E73" s="47"/>
    </row>
    <row r="74" spans="1:5" x14ac:dyDescent="0.2">
      <c r="A74" s="49">
        <v>4310</v>
      </c>
      <c r="B74" s="47" t="s">
        <v>275</v>
      </c>
      <c r="C74" s="95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95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95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95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95">
        <f>SUM(C88:C94)</f>
        <v>967</v>
      </c>
      <c r="D87" s="50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967</v>
      </c>
      <c r="D94" s="50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5">
        <f>+C99+C127</f>
        <v>6799271.4100000011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5">
        <f>+C100+C107+C117</f>
        <v>6799271.4100000011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5">
        <f>SUM(C101:C106)</f>
        <v>3678237.0600000005</v>
      </c>
      <c r="D100" s="51">
        <f t="shared" ref="D100:D163" si="0">C100/$C$99</f>
        <v>0.54097517780952942</v>
      </c>
      <c r="E100" s="47"/>
    </row>
    <row r="101" spans="1:5" x14ac:dyDescent="0.2">
      <c r="A101" s="49">
        <v>5111</v>
      </c>
      <c r="B101" s="47" t="s">
        <v>294</v>
      </c>
      <c r="C101" s="50">
        <v>2692281.52</v>
      </c>
      <c r="D101" s="51">
        <f t="shared" si="0"/>
        <v>0.39596617897034347</v>
      </c>
      <c r="E101" s="47"/>
    </row>
    <row r="102" spans="1:5" x14ac:dyDescent="0.2">
      <c r="A102" s="49">
        <v>5112</v>
      </c>
      <c r="B102" s="47" t="s">
        <v>295</v>
      </c>
      <c r="C102" s="50">
        <v>168216.75</v>
      </c>
      <c r="D102" s="51">
        <f t="shared" si="0"/>
        <v>2.4740408178528642E-2</v>
      </c>
      <c r="E102" s="47"/>
    </row>
    <row r="103" spans="1:5" x14ac:dyDescent="0.2">
      <c r="A103" s="49">
        <v>5113</v>
      </c>
      <c r="B103" s="47" t="s">
        <v>296</v>
      </c>
      <c r="C103" s="50">
        <v>37401.949999999997</v>
      </c>
      <c r="D103" s="51">
        <f t="shared" si="0"/>
        <v>5.5008761593177804E-3</v>
      </c>
      <c r="E103" s="47"/>
    </row>
    <row r="104" spans="1:5" x14ac:dyDescent="0.2">
      <c r="A104" s="49">
        <v>5114</v>
      </c>
      <c r="B104" s="47" t="s">
        <v>297</v>
      </c>
      <c r="C104" s="50">
        <v>462365.95</v>
      </c>
      <c r="D104" s="51">
        <f t="shared" si="0"/>
        <v>6.8002278791221241E-2</v>
      </c>
      <c r="E104" s="47"/>
    </row>
    <row r="105" spans="1:5" x14ac:dyDescent="0.2">
      <c r="A105" s="49">
        <v>5115</v>
      </c>
      <c r="B105" s="47" t="s">
        <v>298</v>
      </c>
      <c r="C105" s="50">
        <v>317970.89</v>
      </c>
      <c r="D105" s="51">
        <f t="shared" si="0"/>
        <v>4.6765435710118236E-2</v>
      </c>
      <c r="E105" s="47"/>
    </row>
    <row r="106" spans="1:5" x14ac:dyDescent="0.2">
      <c r="A106" s="49">
        <v>5116</v>
      </c>
      <c r="B106" s="47" t="s">
        <v>299</v>
      </c>
      <c r="C106" s="50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5">
        <f>SUM(C108:C116)</f>
        <v>139477.82999999999</v>
      </c>
      <c r="D107" s="51">
        <f t="shared" si="0"/>
        <v>2.0513643534638658E-2</v>
      </c>
      <c r="E107" s="47"/>
    </row>
    <row r="108" spans="1:5" x14ac:dyDescent="0.2">
      <c r="A108" s="49">
        <v>5121</v>
      </c>
      <c r="B108" s="47" t="s">
        <v>301</v>
      </c>
      <c r="C108" s="50">
        <v>36978.639999999999</v>
      </c>
      <c r="D108" s="51">
        <f t="shared" si="0"/>
        <v>5.4386180180443769E-3</v>
      </c>
      <c r="E108" s="47"/>
    </row>
    <row r="109" spans="1:5" x14ac:dyDescent="0.2">
      <c r="A109" s="49">
        <v>5122</v>
      </c>
      <c r="B109" s="47" t="s">
        <v>302</v>
      </c>
      <c r="C109" s="50">
        <v>3105.14</v>
      </c>
      <c r="D109" s="51">
        <f t="shared" si="0"/>
        <v>4.5668716730929841E-4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10296.370000000001</v>
      </c>
      <c r="D111" s="51">
        <f t="shared" si="0"/>
        <v>1.5143343130642874E-3</v>
      </c>
      <c r="E111" s="47"/>
    </row>
    <row r="112" spans="1:5" x14ac:dyDescent="0.2">
      <c r="A112" s="49">
        <v>5125</v>
      </c>
      <c r="B112" s="47" t="s">
        <v>305</v>
      </c>
      <c r="C112" s="50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306</v>
      </c>
      <c r="C113" s="50">
        <v>82577.95</v>
      </c>
      <c r="D113" s="51">
        <f t="shared" si="0"/>
        <v>1.2145117472226335E-2</v>
      </c>
      <c r="E113" s="47"/>
    </row>
    <row r="114" spans="1:5" x14ac:dyDescent="0.2">
      <c r="A114" s="49">
        <v>5127</v>
      </c>
      <c r="B114" s="47" t="s">
        <v>307</v>
      </c>
      <c r="C114" s="50">
        <v>4977.55</v>
      </c>
      <c r="D114" s="51">
        <f t="shared" si="0"/>
        <v>7.3207108524588212E-4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1542.18</v>
      </c>
      <c r="D116" s="51">
        <f t="shared" si="0"/>
        <v>2.2681547874847958E-4</v>
      </c>
      <c r="E116" s="47"/>
    </row>
    <row r="117" spans="1:5" x14ac:dyDescent="0.2">
      <c r="A117" s="49">
        <v>5130</v>
      </c>
      <c r="B117" s="47" t="s">
        <v>310</v>
      </c>
      <c r="C117" s="95">
        <f>SUM(C118:C126)</f>
        <v>2981556.5200000005</v>
      </c>
      <c r="D117" s="51">
        <f t="shared" si="0"/>
        <v>0.43851117865583189</v>
      </c>
      <c r="E117" s="47"/>
    </row>
    <row r="118" spans="1:5" x14ac:dyDescent="0.2">
      <c r="A118" s="49">
        <v>5131</v>
      </c>
      <c r="B118" s="47" t="s">
        <v>311</v>
      </c>
      <c r="C118" s="50">
        <v>418489.55</v>
      </c>
      <c r="D118" s="51">
        <f t="shared" si="0"/>
        <v>6.1549175604978523E-2</v>
      </c>
      <c r="E118" s="47"/>
    </row>
    <row r="119" spans="1:5" x14ac:dyDescent="0.2">
      <c r="A119" s="49">
        <v>5132</v>
      </c>
      <c r="B119" s="47" t="s">
        <v>312</v>
      </c>
      <c r="C119" s="50">
        <v>47089.14</v>
      </c>
      <c r="D119" s="51">
        <f t="shared" si="0"/>
        <v>6.9256155785668207E-3</v>
      </c>
      <c r="E119" s="47"/>
    </row>
    <row r="120" spans="1:5" x14ac:dyDescent="0.2">
      <c r="A120" s="49">
        <v>5133</v>
      </c>
      <c r="B120" s="47" t="s">
        <v>313</v>
      </c>
      <c r="C120" s="50">
        <v>1726279.61</v>
      </c>
      <c r="D120" s="51">
        <f t="shared" si="0"/>
        <v>0.25389185192123398</v>
      </c>
      <c r="E120" s="47"/>
    </row>
    <row r="121" spans="1:5" x14ac:dyDescent="0.2">
      <c r="A121" s="49">
        <v>5134</v>
      </c>
      <c r="B121" s="47" t="s">
        <v>314</v>
      </c>
      <c r="C121" s="50">
        <v>55778.66</v>
      </c>
      <c r="D121" s="51">
        <f t="shared" si="0"/>
        <v>8.2036230996697327E-3</v>
      </c>
      <c r="E121" s="47"/>
    </row>
    <row r="122" spans="1:5" x14ac:dyDescent="0.2">
      <c r="A122" s="49">
        <v>5135</v>
      </c>
      <c r="B122" s="47" t="s">
        <v>315</v>
      </c>
      <c r="C122" s="50">
        <v>397224.49</v>
      </c>
      <c r="D122" s="51">
        <f t="shared" si="0"/>
        <v>5.8421625795932144E-2</v>
      </c>
      <c r="E122" s="47"/>
    </row>
    <row r="123" spans="1:5" x14ac:dyDescent="0.2">
      <c r="A123" s="49">
        <v>5136</v>
      </c>
      <c r="B123" s="47" t="s">
        <v>316</v>
      </c>
      <c r="C123" s="50">
        <v>15331.64</v>
      </c>
      <c r="D123" s="51">
        <f t="shared" si="0"/>
        <v>2.2548945431787077E-3</v>
      </c>
      <c r="E123" s="47"/>
    </row>
    <row r="124" spans="1:5" x14ac:dyDescent="0.2">
      <c r="A124" s="49">
        <v>5137</v>
      </c>
      <c r="B124" s="47" t="s">
        <v>317</v>
      </c>
      <c r="C124" s="50">
        <v>5940.97</v>
      </c>
      <c r="D124" s="51">
        <f t="shared" si="0"/>
        <v>8.7376567896118142E-4</v>
      </c>
      <c r="E124" s="47"/>
    </row>
    <row r="125" spans="1:5" x14ac:dyDescent="0.2">
      <c r="A125" s="49">
        <v>5138</v>
      </c>
      <c r="B125" s="47" t="s">
        <v>318</v>
      </c>
      <c r="C125" s="50">
        <v>230367.5</v>
      </c>
      <c r="D125" s="51">
        <f t="shared" si="0"/>
        <v>3.3881203750917771E-2</v>
      </c>
      <c r="E125" s="47"/>
    </row>
    <row r="126" spans="1:5" x14ac:dyDescent="0.2">
      <c r="A126" s="49">
        <v>5139</v>
      </c>
      <c r="B126" s="47" t="s">
        <v>319</v>
      </c>
      <c r="C126" s="50">
        <v>85054.96</v>
      </c>
      <c r="D126" s="51">
        <f t="shared" si="0"/>
        <v>1.2509422682392964E-2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23" t="str">
        <f>ESF!A1</f>
        <v>INSTITUTO MUNICIPAL DE ARTE Y CULTURA DE CELAYA</v>
      </c>
      <c r="B1" s="123"/>
      <c r="C1" s="123"/>
      <c r="D1" s="25" t="s">
        <v>122</v>
      </c>
      <c r="E1" s="26">
        <f>ESF!H1</f>
        <v>2019</v>
      </c>
    </row>
    <row r="2" spans="1:5" ht="18.95" customHeight="1" x14ac:dyDescent="0.2">
      <c r="A2" s="123" t="s">
        <v>400</v>
      </c>
      <c r="B2" s="123"/>
      <c r="C2" s="123"/>
      <c r="D2" s="25" t="s">
        <v>124</v>
      </c>
      <c r="E2" s="26" t="str">
        <f>ESF!H2</f>
        <v>Trimestral</v>
      </c>
    </row>
    <row r="3" spans="1:5" ht="18.95" customHeight="1" x14ac:dyDescent="0.2">
      <c r="A3" s="123" t="str">
        <f>ESF!A3</f>
        <v>Correspondiente del 1 de enero al 31 de marzo 2019</v>
      </c>
      <c r="B3" s="123"/>
      <c r="C3" s="123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4660315.57</v>
      </c>
      <c r="D8" s="27" t="s">
        <v>545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2640462.94</v>
      </c>
      <c r="D14" s="27" t="s">
        <v>545</v>
      </c>
    </row>
    <row r="15" spans="1:5" x14ac:dyDescent="0.2">
      <c r="A15" s="31">
        <v>3220</v>
      </c>
      <c r="B15" s="27" t="s">
        <v>405</v>
      </c>
      <c r="C15" s="32">
        <v>10017426.73</v>
      </c>
      <c r="D15" s="27" t="s">
        <v>545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97" workbookViewId="0">
      <selection activeCell="C46" sqref="C46:D4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23" t="str">
        <f>ESF!A1</f>
        <v>INSTITUTO MUNICIPAL DE ARTE Y CULTURA DE CELAYA</v>
      </c>
      <c r="B1" s="123"/>
      <c r="C1" s="123"/>
      <c r="D1" s="25" t="s">
        <v>122</v>
      </c>
      <c r="E1" s="26">
        <f>ESF!H1</f>
        <v>2019</v>
      </c>
    </row>
    <row r="2" spans="1:5" s="33" customFormat="1" ht="18.95" customHeight="1" x14ac:dyDescent="0.25">
      <c r="A2" s="123" t="s">
        <v>418</v>
      </c>
      <c r="B2" s="123"/>
      <c r="C2" s="123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23" t="str">
        <f>ESF!A3</f>
        <v>Correspondiente del 1 de enero al 31 de marzo 2019</v>
      </c>
      <c r="B3" s="123"/>
      <c r="C3" s="123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0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32">
        <v>3899512.03</v>
      </c>
      <c r="D10" s="32">
        <v>3478583.05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116">
        <f>SUM(C8:C14)</f>
        <v>3899512.03</v>
      </c>
      <c r="D15" s="116">
        <f>SUM(D8:D14)</f>
        <v>3478583.05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116">
        <v>0</v>
      </c>
    </row>
    <row r="21" spans="1:5" x14ac:dyDescent="0.2">
      <c r="A21" s="31">
        <v>1231</v>
      </c>
      <c r="B21" s="27" t="s">
        <v>161</v>
      </c>
      <c r="C21" s="32">
        <v>0</v>
      </c>
    </row>
    <row r="22" spans="1:5" x14ac:dyDescent="0.2">
      <c r="A22" s="31">
        <v>1232</v>
      </c>
      <c r="B22" s="27" t="s">
        <v>162</v>
      </c>
      <c r="C22" s="32">
        <v>0</v>
      </c>
    </row>
    <row r="23" spans="1:5" x14ac:dyDescent="0.2">
      <c r="A23" s="31">
        <v>1233</v>
      </c>
      <c r="B23" s="27" t="s">
        <v>163</v>
      </c>
      <c r="C23" s="32">
        <v>0</v>
      </c>
    </row>
    <row r="24" spans="1:5" x14ac:dyDescent="0.2">
      <c r="A24" s="31">
        <v>1234</v>
      </c>
      <c r="B24" s="27" t="s">
        <v>164</v>
      </c>
      <c r="C24" s="32">
        <v>0</v>
      </c>
    </row>
    <row r="25" spans="1:5" x14ac:dyDescent="0.2">
      <c r="A25" s="31">
        <v>1235</v>
      </c>
      <c r="B25" s="27" t="s">
        <v>165</v>
      </c>
      <c r="C25" s="32">
        <v>0</v>
      </c>
    </row>
    <row r="26" spans="1:5" x14ac:dyDescent="0.2">
      <c r="A26" s="31">
        <v>1236</v>
      </c>
      <c r="B26" s="27" t="s">
        <v>166</v>
      </c>
      <c r="C26" s="32">
        <v>0</v>
      </c>
    </row>
    <row r="27" spans="1:5" x14ac:dyDescent="0.2">
      <c r="A27" s="31">
        <v>1239</v>
      </c>
      <c r="B27" s="27" t="s">
        <v>167</v>
      </c>
      <c r="C27" s="32">
        <v>0</v>
      </c>
    </row>
    <row r="28" spans="1:5" x14ac:dyDescent="0.2">
      <c r="A28" s="31">
        <v>1240</v>
      </c>
      <c r="B28" s="27" t="s">
        <v>168</v>
      </c>
      <c r="C28" s="116">
        <f>SUM(C29:C31)</f>
        <v>14723628.27</v>
      </c>
    </row>
    <row r="29" spans="1:5" x14ac:dyDescent="0.2">
      <c r="A29" s="31">
        <v>1241</v>
      </c>
      <c r="B29" s="27" t="s">
        <v>169</v>
      </c>
      <c r="C29" s="113">
        <v>6062537.7699999996</v>
      </c>
    </row>
    <row r="30" spans="1:5" x14ac:dyDescent="0.2">
      <c r="A30" s="31">
        <v>1242</v>
      </c>
      <c r="B30" s="27" t="s">
        <v>170</v>
      </c>
      <c r="C30" s="113">
        <v>8661090.5</v>
      </c>
    </row>
    <row r="31" spans="1:5" x14ac:dyDescent="0.2">
      <c r="A31" s="31">
        <v>1243</v>
      </c>
      <c r="B31" s="27" t="s">
        <v>171</v>
      </c>
      <c r="C31" s="113">
        <v>0</v>
      </c>
    </row>
    <row r="32" spans="1:5" x14ac:dyDescent="0.2">
      <c r="A32" s="31">
        <v>1244</v>
      </c>
      <c r="B32" s="27" t="s">
        <v>172</v>
      </c>
      <c r="C32" s="32">
        <v>3114480</v>
      </c>
    </row>
    <row r="33" spans="1:5" x14ac:dyDescent="0.2">
      <c r="A33" s="31">
        <v>1245</v>
      </c>
      <c r="B33" s="27" t="s">
        <v>173</v>
      </c>
      <c r="C33" s="32">
        <v>0</v>
      </c>
    </row>
    <row r="34" spans="1:5" x14ac:dyDescent="0.2">
      <c r="A34" s="31">
        <v>1246</v>
      </c>
      <c r="B34" s="27" t="s">
        <v>174</v>
      </c>
      <c r="C34" s="32">
        <v>576865.52</v>
      </c>
    </row>
    <row r="35" spans="1:5" x14ac:dyDescent="0.2">
      <c r="A35" s="31">
        <v>1247</v>
      </c>
      <c r="B35" s="27" t="s">
        <v>175</v>
      </c>
      <c r="C35" s="32">
        <v>877793.63</v>
      </c>
    </row>
    <row r="36" spans="1:5" x14ac:dyDescent="0.2">
      <c r="A36" s="31">
        <v>1248</v>
      </c>
      <c r="B36" s="27" t="s">
        <v>176</v>
      </c>
      <c r="C36" s="32">
        <v>0</v>
      </c>
    </row>
    <row r="37" spans="1:5" x14ac:dyDescent="0.2">
      <c r="A37" s="31">
        <v>1250</v>
      </c>
      <c r="B37" s="27" t="s">
        <v>178</v>
      </c>
      <c r="C37" s="116">
        <f>SUM(C38:C42)</f>
        <v>27249</v>
      </c>
    </row>
    <row r="38" spans="1:5" x14ac:dyDescent="0.2">
      <c r="A38" s="31">
        <v>1251</v>
      </c>
      <c r="B38" s="27" t="s">
        <v>179</v>
      </c>
      <c r="C38" s="32">
        <v>27249</v>
      </c>
    </row>
    <row r="39" spans="1:5" x14ac:dyDescent="0.2">
      <c r="A39" s="31">
        <v>1252</v>
      </c>
      <c r="B39" s="27" t="s">
        <v>180</v>
      </c>
      <c r="C39" s="32">
        <v>0</v>
      </c>
    </row>
    <row r="40" spans="1:5" x14ac:dyDescent="0.2">
      <c r="A40" s="31">
        <v>1253</v>
      </c>
      <c r="B40" s="27" t="s">
        <v>181</v>
      </c>
      <c r="C40" s="32">
        <v>0</v>
      </c>
    </row>
    <row r="41" spans="1:5" x14ac:dyDescent="0.2">
      <c r="A41" s="31">
        <v>1254</v>
      </c>
      <c r="B41" s="27" t="s">
        <v>182</v>
      </c>
      <c r="C41" s="32">
        <v>0</v>
      </c>
    </row>
    <row r="42" spans="1:5" x14ac:dyDescent="0.2">
      <c r="A42" s="31">
        <v>1259</v>
      </c>
      <c r="B42" s="27" t="s">
        <v>183</v>
      </c>
      <c r="C42" s="32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116">
        <f>+C47+C78</f>
        <v>5376751.8499999996</v>
      </c>
      <c r="D46" s="116">
        <f>+D47+D78</f>
        <v>5376751.8499999996</v>
      </c>
    </row>
    <row r="47" spans="1:5" x14ac:dyDescent="0.2">
      <c r="A47" s="31">
        <v>5510</v>
      </c>
      <c r="B47" s="27" t="s">
        <v>372</v>
      </c>
      <c r="C47" s="116">
        <f>SUM(C48:C55)</f>
        <v>5376751.8499999996</v>
      </c>
      <c r="D47" s="116">
        <f>SUM(D48:D55)</f>
        <v>5376751.8499999996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5363217.2699999996</v>
      </c>
      <c r="D52" s="32">
        <v>5363217.2699999996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13534.58</v>
      </c>
      <c r="D54" s="32">
        <v>13534.58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116">
        <v>0</v>
      </c>
      <c r="D56" s="116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116">
        <v>0</v>
      </c>
      <c r="D59" s="116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116">
        <v>0</v>
      </c>
      <c r="D65" s="116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116">
        <v>0</v>
      </c>
      <c r="D69" s="116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116">
        <v>0</v>
      </c>
      <c r="D78" s="116">
        <v>0</v>
      </c>
    </row>
    <row r="79" spans="1:4" x14ac:dyDescent="0.2">
      <c r="A79" s="31">
        <v>5610</v>
      </c>
      <c r="B79" s="27" t="s">
        <v>398</v>
      </c>
      <c r="C79" s="116">
        <v>0</v>
      </c>
      <c r="D79" s="116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A4" sqref="A4:C4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24" t="s">
        <v>533</v>
      </c>
      <c r="B1" s="125"/>
      <c r="C1" s="126"/>
    </row>
    <row r="2" spans="1:3" s="35" customFormat="1" ht="18" customHeight="1" x14ac:dyDescent="0.25">
      <c r="A2" s="127" t="s">
        <v>430</v>
      </c>
      <c r="B2" s="128"/>
      <c r="C2" s="129"/>
    </row>
    <row r="3" spans="1:3" s="35" customFormat="1" ht="18" customHeight="1" x14ac:dyDescent="0.25">
      <c r="A3" s="127" t="s">
        <v>546</v>
      </c>
      <c r="B3" s="128"/>
      <c r="C3" s="129"/>
    </row>
    <row r="4" spans="1:3" s="37" customFormat="1" ht="18" customHeight="1" x14ac:dyDescent="0.2">
      <c r="A4" s="130" t="s">
        <v>426</v>
      </c>
      <c r="B4" s="131"/>
      <c r="C4" s="132"/>
    </row>
    <row r="5" spans="1:3" x14ac:dyDescent="0.2">
      <c r="A5" s="52" t="s">
        <v>461</v>
      </c>
      <c r="B5" s="52"/>
      <c r="C5" s="53">
        <v>9439734.3499999996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9439734.3499999996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topLeftCell="A22" workbookViewId="0">
      <selection activeCell="A4" sqref="A4:C4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33" t="s">
        <v>533</v>
      </c>
      <c r="B1" s="134"/>
      <c r="C1" s="135"/>
    </row>
    <row r="2" spans="1:3" s="38" customFormat="1" ht="18.95" customHeight="1" x14ac:dyDescent="0.25">
      <c r="A2" s="136" t="s">
        <v>431</v>
      </c>
      <c r="B2" s="137"/>
      <c r="C2" s="138"/>
    </row>
    <row r="3" spans="1:3" s="38" customFormat="1" ht="18.95" customHeight="1" x14ac:dyDescent="0.25">
      <c r="A3" s="136" t="s">
        <v>546</v>
      </c>
      <c r="B3" s="137"/>
      <c r="C3" s="138"/>
    </row>
    <row r="4" spans="1:3" x14ac:dyDescent="0.2">
      <c r="A4" s="130" t="s">
        <v>426</v>
      </c>
      <c r="B4" s="131"/>
      <c r="C4" s="132"/>
    </row>
    <row r="5" spans="1:3" x14ac:dyDescent="0.2">
      <c r="A5" s="82" t="s">
        <v>474</v>
      </c>
      <c r="B5" s="52"/>
      <c r="C5" s="75">
        <v>6799271.4100000001</v>
      </c>
    </row>
    <row r="6" spans="1:3" x14ac:dyDescent="0.2">
      <c r="A6" s="76"/>
      <c r="B6" s="55"/>
      <c r="C6" s="77"/>
    </row>
    <row r="7" spans="1:3" x14ac:dyDescent="0.2">
      <c r="A7" s="65" t="s">
        <v>475</v>
      </c>
      <c r="B7" s="78"/>
      <c r="C7" s="57">
        <f>SUM(C8:C28)</f>
        <v>0</v>
      </c>
    </row>
    <row r="8" spans="1:3" x14ac:dyDescent="0.2">
      <c r="A8" s="83">
        <v>2.1</v>
      </c>
      <c r="B8" s="84" t="s">
        <v>303</v>
      </c>
      <c r="C8" s="85">
        <v>0</v>
      </c>
    </row>
    <row r="9" spans="1:3" x14ac:dyDescent="0.2">
      <c r="A9" s="83">
        <v>2.2000000000000002</v>
      </c>
      <c r="B9" s="84" t="s">
        <v>300</v>
      </c>
      <c r="C9" s="85">
        <v>0</v>
      </c>
    </row>
    <row r="10" spans="1:3" x14ac:dyDescent="0.2">
      <c r="A10" s="92">
        <v>2.2999999999999998</v>
      </c>
      <c r="B10" s="74" t="s">
        <v>169</v>
      </c>
      <c r="C10" s="85">
        <v>0</v>
      </c>
    </row>
    <row r="11" spans="1:3" x14ac:dyDescent="0.2">
      <c r="A11" s="92">
        <v>2.4</v>
      </c>
      <c r="B11" s="74" t="s">
        <v>170</v>
      </c>
      <c r="C11" s="85">
        <v>0</v>
      </c>
    </row>
    <row r="12" spans="1:3" x14ac:dyDescent="0.2">
      <c r="A12" s="92">
        <v>2.5</v>
      </c>
      <c r="B12" s="74" t="s">
        <v>171</v>
      </c>
      <c r="C12" s="85">
        <v>0</v>
      </c>
    </row>
    <row r="13" spans="1:3" x14ac:dyDescent="0.2">
      <c r="A13" s="92">
        <v>2.6</v>
      </c>
      <c r="B13" s="74" t="s">
        <v>172</v>
      </c>
      <c r="C13" s="85">
        <v>0</v>
      </c>
    </row>
    <row r="14" spans="1:3" x14ac:dyDescent="0.2">
      <c r="A14" s="92">
        <v>2.7</v>
      </c>
      <c r="B14" s="74" t="s">
        <v>173</v>
      </c>
      <c r="C14" s="85">
        <v>0</v>
      </c>
    </row>
    <row r="15" spans="1:3" x14ac:dyDescent="0.2">
      <c r="A15" s="92">
        <v>2.8</v>
      </c>
      <c r="B15" s="74" t="s">
        <v>174</v>
      </c>
      <c r="C15" s="85">
        <v>0</v>
      </c>
    </row>
    <row r="16" spans="1:3" x14ac:dyDescent="0.2">
      <c r="A16" s="92">
        <v>2.9</v>
      </c>
      <c r="B16" s="74" t="s">
        <v>176</v>
      </c>
      <c r="C16" s="85">
        <v>0</v>
      </c>
    </row>
    <row r="17" spans="1:3" x14ac:dyDescent="0.2">
      <c r="A17" s="92" t="s">
        <v>476</v>
      </c>
      <c r="B17" s="74" t="s">
        <v>477</v>
      </c>
      <c r="C17" s="85">
        <v>0</v>
      </c>
    </row>
    <row r="18" spans="1:3" x14ac:dyDescent="0.2">
      <c r="A18" s="92" t="s">
        <v>506</v>
      </c>
      <c r="B18" s="74" t="s">
        <v>178</v>
      </c>
      <c r="C18" s="85">
        <v>0</v>
      </c>
    </row>
    <row r="19" spans="1:3" x14ac:dyDescent="0.2">
      <c r="A19" s="92" t="s">
        <v>507</v>
      </c>
      <c r="B19" s="74" t="s">
        <v>478</v>
      </c>
      <c r="C19" s="85">
        <v>0</v>
      </c>
    </row>
    <row r="20" spans="1:3" x14ac:dyDescent="0.2">
      <c r="A20" s="92" t="s">
        <v>508</v>
      </c>
      <c r="B20" s="74" t="s">
        <v>479</v>
      </c>
      <c r="C20" s="85">
        <v>0</v>
      </c>
    </row>
    <row r="21" spans="1:3" x14ac:dyDescent="0.2">
      <c r="A21" s="92" t="s">
        <v>509</v>
      </c>
      <c r="B21" s="74" t="s">
        <v>480</v>
      </c>
      <c r="C21" s="85">
        <v>0</v>
      </c>
    </row>
    <row r="22" spans="1:3" x14ac:dyDescent="0.2">
      <c r="A22" s="92" t="s">
        <v>481</v>
      </c>
      <c r="B22" s="74" t="s">
        <v>482</v>
      </c>
      <c r="C22" s="85">
        <v>0</v>
      </c>
    </row>
    <row r="23" spans="1:3" x14ac:dyDescent="0.2">
      <c r="A23" s="92" t="s">
        <v>483</v>
      </c>
      <c r="B23" s="74" t="s">
        <v>484</v>
      </c>
      <c r="C23" s="85">
        <v>0</v>
      </c>
    </row>
    <row r="24" spans="1:3" x14ac:dyDescent="0.2">
      <c r="A24" s="92" t="s">
        <v>485</v>
      </c>
      <c r="B24" s="74" t="s">
        <v>486</v>
      </c>
      <c r="C24" s="85">
        <v>0</v>
      </c>
    </row>
    <row r="25" spans="1:3" x14ac:dyDescent="0.2">
      <c r="A25" s="92" t="s">
        <v>487</v>
      </c>
      <c r="B25" s="74" t="s">
        <v>488</v>
      </c>
      <c r="C25" s="85">
        <v>0</v>
      </c>
    </row>
    <row r="26" spans="1:3" x14ac:dyDescent="0.2">
      <c r="A26" s="92" t="s">
        <v>489</v>
      </c>
      <c r="B26" s="74" t="s">
        <v>490</v>
      </c>
      <c r="C26" s="85">
        <v>0</v>
      </c>
    </row>
    <row r="27" spans="1:3" x14ac:dyDescent="0.2">
      <c r="A27" s="92" t="s">
        <v>491</v>
      </c>
      <c r="B27" s="74" t="s">
        <v>492</v>
      </c>
      <c r="C27" s="85">
        <v>0</v>
      </c>
    </row>
    <row r="28" spans="1:3" x14ac:dyDescent="0.2">
      <c r="A28" s="92" t="s">
        <v>493</v>
      </c>
      <c r="B28" s="84" t="s">
        <v>494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495</v>
      </c>
      <c r="B30" s="89"/>
      <c r="C30" s="90">
        <f>SUM(C31:C37)</f>
        <v>0</v>
      </c>
    </row>
    <row r="31" spans="1:3" x14ac:dyDescent="0.2">
      <c r="A31" s="92" t="s">
        <v>496</v>
      </c>
      <c r="B31" s="74" t="s">
        <v>372</v>
      </c>
      <c r="C31" s="85">
        <v>0</v>
      </c>
    </row>
    <row r="32" spans="1:3" x14ac:dyDescent="0.2">
      <c r="A32" s="92" t="s">
        <v>497</v>
      </c>
      <c r="B32" s="74" t="s">
        <v>46</v>
      </c>
      <c r="C32" s="85">
        <v>0</v>
      </c>
    </row>
    <row r="33" spans="1:3" x14ac:dyDescent="0.2">
      <c r="A33" s="92" t="s">
        <v>498</v>
      </c>
      <c r="B33" s="74" t="s">
        <v>382</v>
      </c>
      <c r="C33" s="85">
        <v>0</v>
      </c>
    </row>
    <row r="34" spans="1:3" x14ac:dyDescent="0.2">
      <c r="A34" s="92" t="s">
        <v>499</v>
      </c>
      <c r="B34" s="74" t="s">
        <v>500</v>
      </c>
      <c r="C34" s="85">
        <v>0</v>
      </c>
    </row>
    <row r="35" spans="1:3" x14ac:dyDescent="0.2">
      <c r="A35" s="92" t="s">
        <v>501</v>
      </c>
      <c r="B35" s="74" t="s">
        <v>502</v>
      </c>
      <c r="C35" s="85">
        <v>0</v>
      </c>
    </row>
    <row r="36" spans="1:3" x14ac:dyDescent="0.2">
      <c r="A36" s="92" t="s">
        <v>503</v>
      </c>
      <c r="B36" s="74" t="s">
        <v>390</v>
      </c>
      <c r="C36" s="85">
        <v>0</v>
      </c>
    </row>
    <row r="37" spans="1:3" x14ac:dyDescent="0.2">
      <c r="A37" s="92" t="s">
        <v>504</v>
      </c>
      <c r="B37" s="84" t="s">
        <v>505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6799271.4100000001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abSelected="1" topLeftCell="A4" workbookViewId="0">
      <selection activeCell="A4" sqref="A4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23" t="str">
        <f>'Notas a los Edos Financieros'!A1</f>
        <v>INSTITUTO MUNICIPAL DE ARTE Y CULTURA DE CELAYA</v>
      </c>
      <c r="B1" s="139"/>
      <c r="C1" s="139"/>
      <c r="D1" s="139"/>
      <c r="E1" s="139"/>
      <c r="F1" s="139"/>
      <c r="G1" s="25" t="s">
        <v>122</v>
      </c>
      <c r="H1" s="26">
        <f>'Notas a los Edos Financieros'!E1</f>
        <v>2019</v>
      </c>
    </row>
    <row r="2" spans="1:10" ht="18.95" customHeight="1" x14ac:dyDescent="0.2">
      <c r="A2" s="123" t="s">
        <v>432</v>
      </c>
      <c r="B2" s="139"/>
      <c r="C2" s="139"/>
      <c r="D2" s="139"/>
      <c r="E2" s="139"/>
      <c r="F2" s="139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40" t="str">
        <f>'Notas a los Edos Financieros'!A3</f>
        <v>Correspondiente del 1 de enero al 31 de marzo 2019</v>
      </c>
      <c r="B3" s="141"/>
      <c r="C3" s="141"/>
      <c r="D3" s="141"/>
      <c r="E3" s="141"/>
      <c r="F3" s="141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2019-04-23T18:52:03Z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