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FC5CE7A3-9C91-4010-A0FF-30B297F41B29}" xr6:coauthVersionLast="43" xr6:coauthVersionMax="43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64" l="1"/>
  <c r="C30" i="64"/>
  <c r="C7" i="64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<sst xmlns="http://schemas.openxmlformats.org/spreadsheetml/2006/main" count="744" uniqueCount="536">
  <si>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</si>
  <si>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</si>
  <si>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</si>
  <si>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</si>
  <si>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</si>
  <si>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</si>
  <si>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</si>
  <si>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</si>
  <si>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</si>
  <si>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</si>
  <si>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</si>
  <si>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</si>
  <si>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</si>
  <si>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</si>
  <si>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</si>
  <si>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</si>
  <si>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</si>
  <si>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</si>
  <si>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</si>
  <si>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</si>
  <si>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</si>
  <si>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</si>
  <si>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</si>
  <si>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</si>
  <si>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</si>
  <si>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</si>
  <si>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</si>
  <si>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</si>
  <si>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</si>
  <si>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</si>
  <si>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</si>
  <si>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</si>
  <si>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</si>
  <si>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</si>
  <si>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</si>
  <si>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</si>
  <si>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</si>
  <si>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</si>
  <si>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</si>
  <si>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</si>
  <si>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</si>
  <si>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</si>
  <si>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</si>
  <si>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</si>
  <si>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</si>
  <si>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</si>
  <si>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</si>
  <si>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</si>
  <si>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</si>
  <si>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</si>
  <si>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</si>
  <si>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</si>
  <si>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</si>
  <si>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</si>
  <si>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</si>
  <si>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</si>
  <si>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</si>
  <si>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</si>
  <si>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</si>
  <si>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</si>
  <si>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</si>
  <si>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</si>
  <si>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</si>
  <si>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</si>
  <si>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</si>
  <si>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</si>
  <si>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</si>
  <si>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</si>
  <si>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</si>
  <si>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</si>
  <si>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</si>
  <si>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</si>
  <si>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</si>
  <si>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</si>
  <si>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</si>
  <si>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</si>
  <si>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</si>
  <si>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</si>
  <si>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</si>
  <si>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</si>
  <si>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</si>
  <si>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</si>
  <si>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</si>
  <si>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</si>
  <si>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</si>
  <si>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</si>
  <si>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</si>
  <si>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</si>
  <si>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</si>
  <si>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</si>
  <si>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</si>
  <si>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</si>
  <si>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</si>
  <si>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</si>
  <si>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</si>
  <si>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</si>
  <si>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</si>
  <si>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</si>
  <si>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</si>
  <si>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</si>
  <si>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</si>
  <si>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</si>
  <si>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</si>
  <si>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</si>
  <si>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</si>
  <si>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</si>
  <si>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</si>
  <si>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</si>
  <si>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</si>
  <si>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</si>
  <si>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</si>
  <si>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</si>
  <si>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</si>
  <si>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</si>
  <si>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</si>
  <si>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</si>
  <si>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</si>
  <si>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</si>
  <si>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</si>
  <si>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</si>
  <si>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</si>
  <si>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</si>
  <si>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</si>
  <si>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</si>
  <si>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</si>
  <si>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</si>
  <si>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</si>
  <si>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</si>
  <si>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</si>
  <si>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</si>
  <si>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</si>
  <si>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</si>
  <si>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</si>
  <si>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</si>
  <si>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</si>
  <si>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</si>
  <si>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</si>
  <si>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</si>
  <si>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</si>
  <si>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</si>
  <si>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</si>
  <si>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</si>
  <si>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</si>
  <si>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</si>
  <si>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</si>
  <si>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</si>
  <si>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</si>
  <si>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</si>
  <si>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</si>
  <si>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</si>
  <si>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</si>
  <si>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</si>
  <si>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</si>
  <si>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</si>
  <si>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</si>
  <si>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</si>
  <si>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</si>
  <si>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</si>
  <si>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</si>
  <si>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</si>
  <si>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</si>
  <si>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</si>
  <si>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</si>
  <si>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</si>
  <si>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</si>
  <si>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</si>
  <si>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</si>
  <si>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</si>
  <si>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</si>
  <si>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</si>
  <si>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</si>
  <si>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</si>
  <si>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</si>
  <si>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</si>
  <si>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</si>
  <si>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</si>
  <si>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</si>
  <si>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</si>
  <si>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</si>
  <si>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</si>
  <si>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</si>
  <si>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</si>
  <si>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</si>
  <si>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</si>
  <si>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</si>
  <si>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</si>
  <si>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</si>
  <si>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</si>
  <si>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</si>
  <si>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</si>
  <si>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</si>
  <si>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</si>
  <si>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</si>
  <si>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</si>
  <si>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</si>
  <si>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</si>
  <si>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</si>
  <si>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</si>
  <si>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</si>
  <si>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</si>
  <si>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</si>
  <si>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</si>
  <si>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</si>
  <si>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</si>
  <si>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</si>
  <si>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</si>
  <si>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</si>
  <si>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</si>
  <si>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</si>
  <si>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</si>
  <si>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</si>
  <si>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</si>
  <si>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</si>
  <si>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</si>
  <si>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</si>
  <si>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</si>
  <si>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</si>
  <si>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</si>
  <si>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</si>
  <si>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</si>
  <si>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</si>
  <si>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</si>
  <si>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</si>
  <si>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</si>
  <si>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</si>
  <si>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</si>
  <si>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</si>
  <si>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</si>
  <si>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</si>
  <si>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</si>
  <si>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</si>
  <si>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</si>
  <si>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</si>
  <si>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</si>
  <si>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</si>
  <si>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</si>
  <si>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</si>
  <si>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</si>
  <si>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</si>
  <si>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</si>
  <si>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</si>
  <si>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</si>
  <si>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</si>
  <si>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</si>
  <si>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</si>
  <si>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</si>
  <si>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</si>
  <si>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</si>
  <si>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</si>
  <si>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</si>
  <si>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</si>
  <si>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</si>
  <si>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</si>
  <si>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</si>
  <si>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</si>
  <si>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</si>
  <si>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</si>
  <si>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</si>
  <si>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</si>
  <si>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</si>
  <si>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</si>
  <si>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</si>
  <si>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</si>
  <si>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</si>
  <si>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</si>
  <si>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</si>
  <si>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</si>
  <si>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</si>
  <si>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</si>
  <si>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</si>
  <si>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</si>
  <si>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</si>
  <si>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</si>
  <si>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</si>
  <si>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</si>
  <si>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</si>
  <si>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</si>
  <si>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</si>
  <si>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</si>
  <si>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</si>
  <si>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</si>
  <si>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</si>
  <si>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</si>
  <si>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</si>
  <si>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</si>
  <si>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</si>
  <si>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</si>
  <si>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</si>
  <si>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</si>
  <si>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</si>
  <si>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</si>
  <si>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</si>
  <si>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</si>
  <si>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</si>
  <si>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</si>
  <si>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</si>
  <si>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</si>
  <si>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</si>
  <si>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</si>
  <si>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</si>
  <si>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</si>
  <si>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</si>
  <si>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</si>
  <si>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</si>
  <si>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</si>
  <si>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</si>
  <si>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</si>
  <si>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</si>
  <si>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</si>
  <si>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</si>
  <si>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</si>
  <si>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</si>
  <si>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</si>
  <si>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</si>
  <si>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</si>
  <si>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</si>
  <si>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</si>
  <si>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</si>
  <si>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</si>
  <si>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</si>
  <si>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</si>
  <si>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</si>
  <si>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</si>
  <si>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</si>
  <si>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</si>
  <si>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</si>
  <si>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</si>
  <si>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</si>
  <si>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</si>
  <si>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</si>
  <si>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</si>
  <si>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</si>
  <si>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</si>
  <si>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</si>
  <si>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</si>
  <si>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</si>
  <si>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</si>
  <si>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</si>
  <si>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</si>
  <si>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</si>
  <si>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</si>
  <si>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</si>
  <si>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</si>
  <si>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</si>
  <si>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</si>
  <si>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</si>
  <si>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</si>
  <si>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</si>
  <si>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</si>
  <si>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</si>
  <si>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</si>
  <si>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</si>
  <si>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</si>
  <si>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</si>
  <si>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</si>
  <si>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</si>
  <si>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</si>
  <si>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</si>
  <si>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</si>
  <si>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</si>
  <si>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</si>
  <si>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</si>
  <si>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</si>
  <si>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</si>
  <si>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</si>
  <si>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</si>
  <si>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</si>
  <si>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</si>
  <si>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</si>
  <si>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</si>
  <si>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</si>
  <si>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</si>
  <si>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</si>
  <si>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</si>
  <si>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</si>
  <si>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</si>
  <si>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</si>
  <si>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</si>
  <si>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</si>
  <si>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</si>
  <si>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</si>
  <si>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</si>
  <si>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</si>
  <si>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</si>
  <si>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</si>
  <si>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</si>
  <si>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</si>
  <si>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</si>
  <si>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</si>
  <si>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</si>
  <si>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</si>
  <si>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</si>
  <si>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</si>
  <si>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</si>
  <si>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</si>
  <si>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</si>
  <si>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</si>
  <si>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</si>
  <si>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</si>
  <si>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</si>
  <si>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</si>
  <si>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</si>
  <si>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</si>
  <si>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</si>
  <si>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</si>
  <si>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</si>
  <si>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</si>
  <si>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</si>
  <si>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</si>
  <si>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</si>
  <si>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</si>
  <si>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</si>
  <si>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</si>
  <si>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</si>
  <si>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</si>
  <si>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</si>
  <si>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</si>
  <si>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</si>
  <si>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</si>
  <si>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</si>
  <si>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</si>
  <si>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</si>
  <si>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</si>
  <si>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</si>
  <si>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</si>
  <si>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</si>
  <si>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</si>
  <si>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</si>
  <si>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</si>
  <si>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</si>
  <si>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</si>
  <si>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</si>
  <si>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</si>
  <si>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</si>
  <si>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</si>
  <si>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</si>
  <si>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</si>
  <si>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</si>
  <si>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</si>
  <si>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</si>
  <si>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</si>
  <si>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</si>
  <si>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</si>
  <si>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</si>
  <si>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</si>
  <si>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</si>
  <si>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</si>
  <si>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</si>
  <si>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</si>
  <si>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</si>
  <si>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</si>
  <si>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</si>
  <si>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</si>
  <si>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</si>
  <si>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</si>
  <si>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</si>
  <si>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</si>
  <si>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</si>
  <si>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</si>
  <si>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</si>
  <si>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</si>
  <si>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</si>
  <si>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</si>
  <si>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</si>
  <si>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</si>
  <si>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</si>
  <si>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</si>
  <si>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</si>
  <si>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</si>
  <si>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</si>
  <si>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</si>
  <si>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</si>
  <si>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</si>
  <si>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</si>
  <si>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</si>
  <si>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</si>
  <si>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</si>
  <si>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</si>
  <si>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</si>
  <si>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</si>
  <si>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</si>
  <si>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</si>
  <si>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</si>
  <si>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</si>
  <si>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</si>
  <si>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</si>
  <si>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</si>
  <si>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</si>
  <si>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</si>
  <si>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</si>
  <si>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</si>
  <si>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</si>
  <si>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</si>
  <si>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</si>
  <si>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</si>
  <si>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</si>
  <si>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</si>
  <si>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</si>
  <si>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</si>
  <si>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</si>
  <si>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</si>
  <si>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</si>
  <si>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</si>
  <si>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</si>
  <si>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</si>
  <si>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</si>
  <si>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</si>
  <si>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</si>
  <si>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</si>
  <si>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</si>
  <si>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</si>
  <si>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</si>
  <si>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</si>
  <si>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</si>
  <si>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</si>
  <si>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</si>
  <si>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</si>
  <si>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</si>
  <si>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</si>
  <si>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</si>
  <si>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</si>
  <si>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</si>
  <si>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</si>
  <si>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</si>
  <si>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</si>
  <si>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</si>
  <si>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</si>
  <si>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</si>
  <si>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</si>
  <si>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</si>
  <si>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</si>
  <si>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</si>
  <si>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</si>
  <si>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PATRONATO PRO CONSTRUCCION Y ADMINISTRACION DEL PARQUE XOCHIPILLI DE CELAYA, A.C.</t>
  </si>
  <si>
    <t>Correspondiente del 01 DE ENERO AL 31 DE MARZO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</si>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</sst>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9" fillId="0" borderId="0" xfId="9" applyNumberFormat="1" applyFont="1"/>
    <xf numFmtId="4" fontId="2" fillId="0" borderId="0" xfId="12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11" xfId="3" applyFont="1" applyFill="1" applyBorder="1" applyAlignment="1" applyProtection="1">
      <alignment horizontal="left" vertical="center" wrapText="1"/>
      <protection locked="0"/>
    </xf>
  </cellXfs>
  <cellStyles count="15">
    <cellStyle name="Hipervínculo" xfId="11" builtinId="8"/>
    <cellStyle name="Millares 2" xfId="1" xr:uid="{00000000-0005-0000-0000-000001000000}"/>
    <cellStyle name="Millares 2 2" xfId="14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20" activePane="bottomLeft" state="frozen"/>
      <selection activeCell="A14" sqref="A14:B14"/>
      <selection pane="bottomLeft" activeCell="F37" sqref="F3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7" t="s">
        <v>533</v>
      </c>
      <c r="B1" s="97"/>
      <c r="C1" s="15"/>
      <c r="D1" s="12" t="s">
        <v>122</v>
      </c>
      <c r="E1" s="13">
        <v>2019</v>
      </c>
    </row>
    <row r="2" spans="1:5" ht="18.95" customHeight="1" x14ac:dyDescent="0.2">
      <c r="A2" s="98" t="s">
        <v>433</v>
      </c>
      <c r="B2" s="98"/>
      <c r="C2" s="34"/>
      <c r="D2" s="12" t="s">
        <v>124</v>
      </c>
      <c r="E2" s="15" t="s">
        <v>125</v>
      </c>
    </row>
    <row r="3" spans="1:5" ht="18.95" customHeight="1" x14ac:dyDescent="0.2">
      <c r="A3" s="99" t="s">
        <v>534</v>
      </c>
      <c r="B3" s="99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3" spans="1:2" ht="22.5" x14ac:dyDescent="0.2">
      <c r="B43" s="121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showZeros="0" zoomScale="90" zoomScaleNormal="90" workbookViewId="0">
      <selection activeCell="C8" sqref="C8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0" t="str">
        <f>'Notas a los Edos Financieros'!A1</f>
        <v>PATRONATO PRO CONSTRUCCION Y ADMINISTRACION DEL PARQUE XOCHIPILLI DE CELAYA, A.C.</v>
      </c>
      <c r="B1" s="101"/>
      <c r="C1" s="101"/>
      <c r="D1" s="101"/>
      <c r="E1" s="101"/>
      <c r="F1" s="101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0" t="s">
        <v>123</v>
      </c>
      <c r="B2" s="101"/>
      <c r="C2" s="101"/>
      <c r="D2" s="101"/>
      <c r="E2" s="101"/>
      <c r="F2" s="101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0" t="str">
        <f>'Notas a los Edos Financieros'!A3</f>
        <v>Correspondiente del 01 DE ENERO AL 31 DE MARZO 2019</v>
      </c>
      <c r="B3" s="101"/>
      <c r="C3" s="101"/>
      <c r="D3" s="101"/>
      <c r="E3" s="101"/>
      <c r="F3" s="101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783.71</v>
      </c>
      <c r="D15" s="22">
        <v>769.33</v>
      </c>
      <c r="E15" s="22">
        <v>1560.87</v>
      </c>
      <c r="F15" s="22">
        <v>2463.54</v>
      </c>
      <c r="G15" s="22">
        <v>1457.86</v>
      </c>
    </row>
    <row r="16" spans="1:8" x14ac:dyDescent="0.2">
      <c r="A16" s="20">
        <v>1124</v>
      </c>
      <c r="B16" s="18" t="s">
        <v>133</v>
      </c>
      <c r="C16" s="22">
        <v>2500</v>
      </c>
      <c r="D16" s="22">
        <v>2500</v>
      </c>
      <c r="E16" s="22">
        <v>40500</v>
      </c>
      <c r="F16" s="22">
        <v>0</v>
      </c>
      <c r="G16" s="22">
        <v>2500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1090</v>
      </c>
      <c r="D20" s="22">
        <v>1090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2000</v>
      </c>
      <c r="D21" s="22">
        <v>2000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v>0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22">
        <v>46634.080000000002</v>
      </c>
      <c r="D61" s="22">
        <v>0</v>
      </c>
      <c r="E61" s="22">
        <v>-25132.3</v>
      </c>
    </row>
    <row r="62" spans="1:9" x14ac:dyDescent="0.2">
      <c r="A62" s="20">
        <v>1242</v>
      </c>
      <c r="B62" s="18" t="s">
        <v>170</v>
      </c>
      <c r="C62" s="22">
        <v>136313.4</v>
      </c>
      <c r="D62" s="22">
        <v>0</v>
      </c>
      <c r="E62" s="22">
        <v>-43531.88</v>
      </c>
    </row>
    <row r="63" spans="1:9" x14ac:dyDescent="0.2">
      <c r="A63" s="20">
        <v>1243</v>
      </c>
      <c r="B63" s="18" t="s">
        <v>171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22">
        <v>201300</v>
      </c>
      <c r="D64" s="22">
        <v>0</v>
      </c>
      <c r="E64" s="22">
        <v>-192300</v>
      </c>
    </row>
    <row r="65" spans="1:9" x14ac:dyDescent="0.2">
      <c r="A65" s="20">
        <v>1245</v>
      </c>
      <c r="B65" s="18" t="s">
        <v>173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22">
        <v>187594.5</v>
      </c>
      <c r="D66" s="22">
        <v>0</v>
      </c>
      <c r="E66" s="22">
        <v>-89781.98</v>
      </c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10116.200000000001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202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55705.45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0"/>
  <sheetViews>
    <sheetView showZeros="0" topLeftCell="A211" zoomScale="80" zoomScaleNormal="80" workbookViewId="0">
      <selection activeCell="C203" sqref="C203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8" t="str">
        <f>ESF!A1</f>
        <v>PATRONATO PRO CONSTRUCCION Y ADMINISTRACION DEL PARQUE XOCHIPILLI DE CELAYA, A.C.</v>
      </c>
      <c r="B1" s="98"/>
      <c r="C1" s="98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8" t="s">
        <v>235</v>
      </c>
      <c r="B2" s="98"/>
      <c r="C2" s="98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8" t="str">
        <f>ESF!A3</f>
        <v>Correspondiente del 01 DE ENERO AL 31 DE MARZO 2019</v>
      </c>
      <c r="B3" s="98"/>
      <c r="C3" s="98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v>0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2.5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446</v>
      </c>
      <c r="C50" s="94">
        <v>1056036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v>0</v>
      </c>
      <c r="D58" s="47"/>
      <c r="E58" s="45"/>
    </row>
    <row r="59" spans="1:5" ht="22.5" x14ac:dyDescent="0.2">
      <c r="A59" s="46">
        <v>4210</v>
      </c>
      <c r="B59" s="48" t="s">
        <v>452</v>
      </c>
      <c r="C59" s="50"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0</v>
      </c>
      <c r="D65" s="47"/>
      <c r="E65" s="45"/>
    </row>
    <row r="66" spans="1:5" x14ac:dyDescent="0.2">
      <c r="A66" s="46">
        <v>4221</v>
      </c>
      <c r="B66" s="47" t="s">
        <v>270</v>
      </c>
      <c r="C66" s="94">
        <v>607466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4">
        <v>998093.6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4">
        <v>998093.6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4">
        <v>813363.21</v>
      </c>
      <c r="D100" s="51">
        <f t="shared" ref="D100:D163" si="0">C100/$C$99</f>
        <v>0.81491676732522877</v>
      </c>
      <c r="E100" s="47"/>
    </row>
    <row r="101" spans="1:5" x14ac:dyDescent="0.2">
      <c r="A101" s="49">
        <v>5111</v>
      </c>
      <c r="B101" s="47" t="s">
        <v>294</v>
      </c>
      <c r="C101" s="94">
        <v>576062.61</v>
      </c>
      <c r="D101" s="51">
        <f t="shared" si="0"/>
        <v>0.57716291337806391</v>
      </c>
      <c r="E101" s="47"/>
    </row>
    <row r="102" spans="1:5" x14ac:dyDescent="0.2">
      <c r="A102" s="49">
        <v>5112</v>
      </c>
      <c r="B102" s="47" t="s">
        <v>295</v>
      </c>
      <c r="C102" s="94">
        <v>37525.57</v>
      </c>
      <c r="D102" s="51">
        <f t="shared" si="0"/>
        <v>3.7597245388608848E-2</v>
      </c>
      <c r="E102" s="47"/>
    </row>
    <row r="103" spans="1:5" x14ac:dyDescent="0.2">
      <c r="A103" s="49">
        <v>5113</v>
      </c>
      <c r="B103" s="47" t="s">
        <v>296</v>
      </c>
      <c r="C103" s="94">
        <v>52886.61</v>
      </c>
      <c r="D103" s="51">
        <f t="shared" si="0"/>
        <v>5.298762560946188E-2</v>
      </c>
      <c r="E103" s="47"/>
    </row>
    <row r="104" spans="1:5" x14ac:dyDescent="0.2">
      <c r="A104" s="49">
        <v>5114</v>
      </c>
      <c r="B104" s="47" t="s">
        <v>297</v>
      </c>
      <c r="C104" s="94">
        <v>146888.42000000001</v>
      </c>
      <c r="D104" s="51">
        <f t="shared" si="0"/>
        <v>0.14716898294909417</v>
      </c>
      <c r="E104" s="47"/>
    </row>
    <row r="105" spans="1:5" x14ac:dyDescent="0.2">
      <c r="A105" s="49">
        <v>5115</v>
      </c>
      <c r="B105" s="47" t="s">
        <v>298</v>
      </c>
      <c r="C105" s="94">
        <v>0</v>
      </c>
      <c r="D105" s="51">
        <f t="shared" si="0"/>
        <v>0</v>
      </c>
      <c r="E105" s="47"/>
    </row>
    <row r="106" spans="1:5" x14ac:dyDescent="0.2">
      <c r="A106" s="49">
        <v>5116</v>
      </c>
      <c r="B106" s="47" t="s">
        <v>299</v>
      </c>
      <c r="C106" s="94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4">
        <v>0</v>
      </c>
      <c r="D107" s="51">
        <f t="shared" si="0"/>
        <v>0</v>
      </c>
      <c r="E107" s="47"/>
    </row>
    <row r="108" spans="1:5" x14ac:dyDescent="0.2">
      <c r="A108" s="49">
        <v>5121</v>
      </c>
      <c r="B108" s="47" t="s">
        <v>301</v>
      </c>
      <c r="C108" s="94">
        <v>15081.22</v>
      </c>
      <c r="D108" s="51">
        <f t="shared" si="0"/>
        <v>1.5110025753095701E-2</v>
      </c>
      <c r="E108" s="47"/>
    </row>
    <row r="109" spans="1:5" x14ac:dyDescent="0.2">
      <c r="A109" s="49">
        <v>5122</v>
      </c>
      <c r="B109" s="47" t="s">
        <v>302</v>
      </c>
      <c r="C109" s="94">
        <v>7463.33</v>
      </c>
      <c r="D109" s="51">
        <f t="shared" si="0"/>
        <v>7.4775852685559753E-3</v>
      </c>
      <c r="E109" s="47"/>
    </row>
    <row r="110" spans="1:5" x14ac:dyDescent="0.2">
      <c r="A110" s="49">
        <v>5123</v>
      </c>
      <c r="B110" s="47" t="s">
        <v>303</v>
      </c>
      <c r="C110" s="94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94">
        <v>21084.33</v>
      </c>
      <c r="D111" s="51">
        <f t="shared" si="0"/>
        <v>2.1124601941140592E-2</v>
      </c>
      <c r="E111" s="47"/>
    </row>
    <row r="112" spans="1:5" x14ac:dyDescent="0.2">
      <c r="A112" s="49">
        <v>5125</v>
      </c>
      <c r="B112" s="47" t="s">
        <v>305</v>
      </c>
      <c r="C112" s="94">
        <v>6791.55</v>
      </c>
      <c r="D112" s="51">
        <f t="shared" si="0"/>
        <v>6.804522141009621E-3</v>
      </c>
      <c r="E112" s="47"/>
    </row>
    <row r="113" spans="1:5" x14ac:dyDescent="0.2">
      <c r="A113" s="49">
        <v>5126</v>
      </c>
      <c r="B113" s="47" t="s">
        <v>306</v>
      </c>
      <c r="C113" s="94">
        <v>14219.8</v>
      </c>
      <c r="D113" s="51">
        <f t="shared" si="0"/>
        <v>1.4246960405316695E-2</v>
      </c>
      <c r="E113" s="47"/>
    </row>
    <row r="114" spans="1:5" x14ac:dyDescent="0.2">
      <c r="A114" s="49">
        <v>5127</v>
      </c>
      <c r="B114" s="47" t="s">
        <v>307</v>
      </c>
      <c r="C114" s="94">
        <v>10269.120000000001</v>
      </c>
      <c r="D114" s="51">
        <f t="shared" si="0"/>
        <v>1.028873444334279E-2</v>
      </c>
      <c r="E114" s="47"/>
    </row>
    <row r="115" spans="1:5" x14ac:dyDescent="0.2">
      <c r="A115" s="49">
        <v>5128</v>
      </c>
      <c r="B115" s="47" t="s">
        <v>308</v>
      </c>
      <c r="C115" s="94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94">
        <v>9998.1299999999992</v>
      </c>
      <c r="D116" s="51">
        <f t="shared" si="0"/>
        <v>1.0017226841250159E-2</v>
      </c>
      <c r="E116" s="47"/>
    </row>
    <row r="117" spans="1:5" x14ac:dyDescent="0.2">
      <c r="A117" s="49">
        <v>5130</v>
      </c>
      <c r="B117" s="47" t="s">
        <v>310</v>
      </c>
      <c r="C117" s="94">
        <v>0</v>
      </c>
      <c r="D117" s="51">
        <f t="shared" si="0"/>
        <v>0</v>
      </c>
      <c r="E117" s="47"/>
    </row>
    <row r="118" spans="1:5" x14ac:dyDescent="0.2">
      <c r="A118" s="49">
        <v>5131</v>
      </c>
      <c r="B118" s="47" t="s">
        <v>311</v>
      </c>
      <c r="C118" s="94">
        <v>33418.29</v>
      </c>
      <c r="D118" s="51">
        <f t="shared" si="0"/>
        <v>3.3482120314166933E-2</v>
      </c>
      <c r="E118" s="47"/>
    </row>
    <row r="119" spans="1:5" x14ac:dyDescent="0.2">
      <c r="A119" s="49">
        <v>5132</v>
      </c>
      <c r="B119" s="47" t="s">
        <v>312</v>
      </c>
      <c r="C119" s="94">
        <v>849.97</v>
      </c>
      <c r="D119" s="51">
        <f t="shared" si="0"/>
        <v>8.5159347780608961E-4</v>
      </c>
      <c r="E119" s="47"/>
    </row>
    <row r="120" spans="1:5" x14ac:dyDescent="0.2">
      <c r="A120" s="49">
        <v>5133</v>
      </c>
      <c r="B120" s="47" t="s">
        <v>313</v>
      </c>
      <c r="C120" s="94">
        <v>23961</v>
      </c>
      <c r="D120" s="51">
        <f t="shared" si="0"/>
        <v>2.4006766499654941E-2</v>
      </c>
      <c r="E120" s="47"/>
    </row>
    <row r="121" spans="1:5" x14ac:dyDescent="0.2">
      <c r="A121" s="49">
        <v>5134</v>
      </c>
      <c r="B121" s="47" t="s">
        <v>314</v>
      </c>
      <c r="C121" s="94">
        <v>770.12</v>
      </c>
      <c r="D121" s="51">
        <f t="shared" si="0"/>
        <v>7.7159096100806583E-4</v>
      </c>
      <c r="E121" s="47"/>
    </row>
    <row r="122" spans="1:5" x14ac:dyDescent="0.2">
      <c r="A122" s="49">
        <v>5135</v>
      </c>
      <c r="B122" s="47" t="s">
        <v>315</v>
      </c>
      <c r="C122" s="94">
        <v>5910</v>
      </c>
      <c r="D122" s="51">
        <f t="shared" si="0"/>
        <v>5.9212883440991912E-3</v>
      </c>
      <c r="E122" s="47"/>
    </row>
    <row r="123" spans="1:5" x14ac:dyDescent="0.2">
      <c r="A123" s="49">
        <v>5136</v>
      </c>
      <c r="B123" s="47" t="s">
        <v>316</v>
      </c>
      <c r="C123" s="94">
        <v>11732.01</v>
      </c>
      <c r="D123" s="51">
        <f t="shared" si="0"/>
        <v>1.1754418623664154E-2</v>
      </c>
      <c r="E123" s="47"/>
    </row>
    <row r="124" spans="1:5" x14ac:dyDescent="0.2">
      <c r="A124" s="49">
        <v>5137</v>
      </c>
      <c r="B124" s="47" t="s">
        <v>317</v>
      </c>
      <c r="C124" s="94">
        <v>1021</v>
      </c>
      <c r="D124" s="51">
        <f t="shared" si="0"/>
        <v>1.0229501521700972E-3</v>
      </c>
      <c r="E124" s="47"/>
    </row>
    <row r="125" spans="1:5" x14ac:dyDescent="0.2">
      <c r="A125" s="49">
        <v>5138</v>
      </c>
      <c r="B125" s="47" t="s">
        <v>318</v>
      </c>
      <c r="C125" s="94">
        <v>0</v>
      </c>
      <c r="D125" s="51">
        <f t="shared" si="0"/>
        <v>0</v>
      </c>
      <c r="E125" s="47"/>
    </row>
    <row r="126" spans="1:5" x14ac:dyDescent="0.2">
      <c r="A126" s="49">
        <v>5139</v>
      </c>
      <c r="B126" s="47" t="s">
        <v>319</v>
      </c>
      <c r="C126" s="94">
        <v>22160.52</v>
      </c>
      <c r="D126" s="51">
        <f t="shared" si="0"/>
        <v>2.2202847508490185E-2</v>
      </c>
      <c r="E126" s="47"/>
    </row>
    <row r="127" spans="1:5" x14ac:dyDescent="0.2">
      <c r="A127" s="49">
        <v>5200</v>
      </c>
      <c r="B127" s="47" t="s">
        <v>320</v>
      </c>
      <c r="C127" s="94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94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94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94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94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94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94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94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94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94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94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94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94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94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94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94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94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94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94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94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94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94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94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94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94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94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94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94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94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94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94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94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94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94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94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94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94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94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94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94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94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94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94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94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94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94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94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94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94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94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94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94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94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94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94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94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94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94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94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94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94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94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94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94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94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94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94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94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94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94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94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94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94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94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94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94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94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94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94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94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94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94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94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94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94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94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94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94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94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94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94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94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94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94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ignoredErrors>
    <ignoredError sqref="D143:D22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showZeros="0" workbookViewId="0">
      <selection activeCell="C14" sqref="C14:C27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2" t="str">
        <f>ESF!A1</f>
        <v>PATRONATO PRO CONSTRUCCION Y ADMINISTRACION DEL PARQUE XOCHIPILLI DE CELAYA, A.C.</v>
      </c>
      <c r="B1" s="102"/>
      <c r="C1" s="102"/>
      <c r="D1" s="25" t="s">
        <v>122</v>
      </c>
      <c r="E1" s="26">
        <f>ESF!H1</f>
        <v>2019</v>
      </c>
    </row>
    <row r="2" spans="1:5" ht="18.95" customHeight="1" x14ac:dyDescent="0.2">
      <c r="A2" s="102" t="s">
        <v>400</v>
      </c>
      <c r="B2" s="102"/>
      <c r="C2" s="102"/>
      <c r="D2" s="25" t="s">
        <v>124</v>
      </c>
      <c r="E2" s="26" t="str">
        <f>ESF!H2</f>
        <v>Trimestral</v>
      </c>
    </row>
    <row r="3" spans="1:5" ht="18.95" customHeight="1" x14ac:dyDescent="0.2">
      <c r="A3" s="102" t="str">
        <f>ESF!A3</f>
        <v>Correspondiente del 01 DE ENERO AL 31 DE MARZO 2019</v>
      </c>
      <c r="B3" s="102"/>
      <c r="C3" s="102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93">
        <v>-16610.43</v>
      </c>
    </row>
    <row r="9" spans="1:5" x14ac:dyDescent="0.2">
      <c r="A9" s="31">
        <v>3120</v>
      </c>
      <c r="B9" s="27" t="s">
        <v>401</v>
      </c>
      <c r="C9" s="93">
        <v>0</v>
      </c>
    </row>
    <row r="10" spans="1:5" x14ac:dyDescent="0.2">
      <c r="A10" s="31">
        <v>3130</v>
      </c>
      <c r="B10" s="27" t="s">
        <v>402</v>
      </c>
      <c r="C10" s="93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93">
        <v>665410.9</v>
      </c>
    </row>
    <row r="15" spans="1:5" x14ac:dyDescent="0.2">
      <c r="A15" s="31">
        <v>3220</v>
      </c>
      <c r="B15" s="27" t="s">
        <v>405</v>
      </c>
      <c r="C15" s="93">
        <v>460147.32</v>
      </c>
    </row>
    <row r="16" spans="1:5" x14ac:dyDescent="0.2">
      <c r="A16" s="31">
        <v>3230</v>
      </c>
      <c r="B16" s="27" t="s">
        <v>406</v>
      </c>
      <c r="C16" s="93">
        <v>0</v>
      </c>
    </row>
    <row r="17" spans="1:3" x14ac:dyDescent="0.2">
      <c r="A17" s="31">
        <v>3231</v>
      </c>
      <c r="B17" s="27" t="s">
        <v>407</v>
      </c>
      <c r="C17" s="93">
        <v>0</v>
      </c>
    </row>
    <row r="18" spans="1:3" x14ac:dyDescent="0.2">
      <c r="A18" s="31">
        <v>3232</v>
      </c>
      <c r="B18" s="27" t="s">
        <v>408</v>
      </c>
      <c r="C18" s="93">
        <v>0</v>
      </c>
    </row>
    <row r="19" spans="1:3" x14ac:dyDescent="0.2">
      <c r="A19" s="31">
        <v>3233</v>
      </c>
      <c r="B19" s="27" t="s">
        <v>409</v>
      </c>
      <c r="C19" s="93">
        <v>0</v>
      </c>
    </row>
    <row r="20" spans="1:3" x14ac:dyDescent="0.2">
      <c r="A20" s="31">
        <v>3239</v>
      </c>
      <c r="B20" s="27" t="s">
        <v>410</v>
      </c>
      <c r="C20" s="93">
        <v>0</v>
      </c>
    </row>
    <row r="21" spans="1:3" x14ac:dyDescent="0.2">
      <c r="A21" s="31">
        <v>3240</v>
      </c>
      <c r="B21" s="27" t="s">
        <v>411</v>
      </c>
      <c r="C21" s="93">
        <v>0</v>
      </c>
    </row>
    <row r="22" spans="1:3" x14ac:dyDescent="0.2">
      <c r="A22" s="31">
        <v>3241</v>
      </c>
      <c r="B22" s="27" t="s">
        <v>412</v>
      </c>
      <c r="C22" s="93">
        <v>0</v>
      </c>
    </row>
    <row r="23" spans="1:3" x14ac:dyDescent="0.2">
      <c r="A23" s="31">
        <v>3242</v>
      </c>
      <c r="B23" s="27" t="s">
        <v>413</v>
      </c>
      <c r="C23" s="93">
        <v>0</v>
      </c>
    </row>
    <row r="24" spans="1:3" x14ac:dyDescent="0.2">
      <c r="A24" s="31">
        <v>3243</v>
      </c>
      <c r="B24" s="27" t="s">
        <v>414</v>
      </c>
      <c r="C24" s="93">
        <v>0</v>
      </c>
    </row>
    <row r="25" spans="1:3" x14ac:dyDescent="0.2">
      <c r="A25" s="31">
        <v>3250</v>
      </c>
      <c r="B25" s="27" t="s">
        <v>415</v>
      </c>
      <c r="C25" s="93">
        <v>0</v>
      </c>
    </row>
    <row r="26" spans="1:3" x14ac:dyDescent="0.2">
      <c r="A26" s="31">
        <v>3251</v>
      </c>
      <c r="B26" s="27" t="s">
        <v>416</v>
      </c>
      <c r="C26" s="93">
        <v>0</v>
      </c>
    </row>
    <row r="27" spans="1:3" x14ac:dyDescent="0.2">
      <c r="A27" s="31">
        <v>3252</v>
      </c>
      <c r="B27" s="27" t="s">
        <v>417</v>
      </c>
      <c r="C27" s="9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showZeros="0" workbookViewId="0">
      <selection activeCell="C20" sqref="C20:C42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2" t="str">
        <f>ESF!A1</f>
        <v>PATRONATO PRO CONSTRUCCION Y ADMINISTRACION DEL PARQUE XOCHIPILLI DE CELAYA, A.C.</v>
      </c>
      <c r="B1" s="102"/>
      <c r="C1" s="102"/>
      <c r="D1" s="25" t="s">
        <v>122</v>
      </c>
      <c r="E1" s="26">
        <f>ESF!H1</f>
        <v>2019</v>
      </c>
    </row>
    <row r="2" spans="1:5" s="33" customFormat="1" ht="18.95" customHeight="1" x14ac:dyDescent="0.25">
      <c r="A2" s="102" t="s">
        <v>418</v>
      </c>
      <c r="B2" s="102"/>
      <c r="C2" s="102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2" t="str">
        <f>ESF!A3</f>
        <v>Correspondiente del 01 DE ENERO AL 31 DE MARZO 2019</v>
      </c>
      <c r="B3" s="102"/>
      <c r="C3" s="102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93">
        <v>0</v>
      </c>
      <c r="D8" s="93">
        <v>0</v>
      </c>
    </row>
    <row r="9" spans="1:5" x14ac:dyDescent="0.2">
      <c r="A9" s="31">
        <v>1112</v>
      </c>
      <c r="B9" s="27" t="s">
        <v>420</v>
      </c>
      <c r="C9" s="93">
        <v>934087.06</v>
      </c>
      <c r="D9" s="93">
        <v>312643.48</v>
      </c>
    </row>
    <row r="10" spans="1:5" x14ac:dyDescent="0.2">
      <c r="A10" s="31">
        <v>1113</v>
      </c>
      <c r="B10" s="27" t="s">
        <v>421</v>
      </c>
      <c r="C10" s="93">
        <v>0</v>
      </c>
      <c r="D10" s="93">
        <v>0</v>
      </c>
    </row>
    <row r="11" spans="1:5" x14ac:dyDescent="0.2">
      <c r="A11" s="31">
        <v>1114</v>
      </c>
      <c r="B11" s="27" t="s">
        <v>128</v>
      </c>
      <c r="C11" s="93">
        <v>0</v>
      </c>
      <c r="D11" s="93">
        <v>0</v>
      </c>
    </row>
    <row r="12" spans="1:5" x14ac:dyDescent="0.2">
      <c r="A12" s="31">
        <v>1115</v>
      </c>
      <c r="B12" s="27" t="s">
        <v>129</v>
      </c>
      <c r="C12" s="93">
        <v>0</v>
      </c>
      <c r="D12" s="93">
        <v>0</v>
      </c>
    </row>
    <row r="13" spans="1:5" x14ac:dyDescent="0.2">
      <c r="A13" s="31">
        <v>1116</v>
      </c>
      <c r="B13" s="27" t="s">
        <v>422</v>
      </c>
      <c r="C13" s="93">
        <v>0</v>
      </c>
      <c r="D13" s="93">
        <v>0</v>
      </c>
    </row>
    <row r="14" spans="1:5" x14ac:dyDescent="0.2">
      <c r="A14" s="31">
        <v>1119</v>
      </c>
      <c r="B14" s="27" t="s">
        <v>423</v>
      </c>
      <c r="C14" s="93">
        <v>0</v>
      </c>
      <c r="D14" s="93">
        <v>0</v>
      </c>
    </row>
    <row r="15" spans="1:5" x14ac:dyDescent="0.2">
      <c r="A15" s="31">
        <v>1110</v>
      </c>
      <c r="B15" s="27" t="s">
        <v>424</v>
      </c>
      <c r="C15" s="93">
        <v>0</v>
      </c>
      <c r="D15" s="93">
        <v>0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93">
        <v>0</v>
      </c>
    </row>
    <row r="21" spans="1:5" x14ac:dyDescent="0.2">
      <c r="A21" s="31">
        <v>1231</v>
      </c>
      <c r="B21" s="27" t="s">
        <v>161</v>
      </c>
      <c r="C21" s="93">
        <v>0</v>
      </c>
    </row>
    <row r="22" spans="1:5" x14ac:dyDescent="0.2">
      <c r="A22" s="31">
        <v>1232</v>
      </c>
      <c r="B22" s="27" t="s">
        <v>162</v>
      </c>
      <c r="C22" s="93">
        <v>0</v>
      </c>
    </row>
    <row r="23" spans="1:5" x14ac:dyDescent="0.2">
      <c r="A23" s="31">
        <v>1233</v>
      </c>
      <c r="B23" s="27" t="s">
        <v>163</v>
      </c>
      <c r="C23" s="93">
        <v>0</v>
      </c>
    </row>
    <row r="24" spans="1:5" x14ac:dyDescent="0.2">
      <c r="A24" s="31">
        <v>1234</v>
      </c>
      <c r="B24" s="27" t="s">
        <v>164</v>
      </c>
      <c r="C24" s="93">
        <v>0</v>
      </c>
    </row>
    <row r="25" spans="1:5" x14ac:dyDescent="0.2">
      <c r="A25" s="31">
        <v>1235</v>
      </c>
      <c r="B25" s="27" t="s">
        <v>165</v>
      </c>
      <c r="C25" s="93">
        <v>0</v>
      </c>
    </row>
    <row r="26" spans="1:5" x14ac:dyDescent="0.2">
      <c r="A26" s="31">
        <v>1236</v>
      </c>
      <c r="B26" s="27" t="s">
        <v>166</v>
      </c>
      <c r="C26" s="93">
        <v>0</v>
      </c>
    </row>
    <row r="27" spans="1:5" x14ac:dyDescent="0.2">
      <c r="A27" s="31">
        <v>1239</v>
      </c>
      <c r="B27" s="27" t="s">
        <v>167</v>
      </c>
      <c r="C27" s="93">
        <v>0</v>
      </c>
    </row>
    <row r="28" spans="1:5" x14ac:dyDescent="0.2">
      <c r="A28" s="31">
        <v>1240</v>
      </c>
      <c r="B28" s="27" t="s">
        <v>168</v>
      </c>
      <c r="C28" s="93">
        <v>0</v>
      </c>
    </row>
    <row r="29" spans="1:5" x14ac:dyDescent="0.2">
      <c r="A29" s="31">
        <v>1241</v>
      </c>
      <c r="B29" s="27" t="s">
        <v>169</v>
      </c>
      <c r="C29" s="93">
        <v>46634.080000000002</v>
      </c>
    </row>
    <row r="30" spans="1:5" x14ac:dyDescent="0.2">
      <c r="A30" s="31">
        <v>1242</v>
      </c>
      <c r="B30" s="27" t="s">
        <v>170</v>
      </c>
      <c r="C30" s="93">
        <v>136313.4</v>
      </c>
    </row>
    <row r="31" spans="1:5" x14ac:dyDescent="0.2">
      <c r="A31" s="31">
        <v>1243</v>
      </c>
      <c r="B31" s="27" t="s">
        <v>171</v>
      </c>
      <c r="C31" s="93">
        <v>0</v>
      </c>
    </row>
    <row r="32" spans="1:5" x14ac:dyDescent="0.2">
      <c r="A32" s="31">
        <v>1244</v>
      </c>
      <c r="B32" s="27" t="s">
        <v>172</v>
      </c>
      <c r="C32" s="93">
        <v>201300</v>
      </c>
    </row>
    <row r="33" spans="1:5" x14ac:dyDescent="0.2">
      <c r="A33" s="31">
        <v>1245</v>
      </c>
      <c r="B33" s="27" t="s">
        <v>173</v>
      </c>
      <c r="C33" s="93">
        <v>0</v>
      </c>
    </row>
    <row r="34" spans="1:5" x14ac:dyDescent="0.2">
      <c r="A34" s="31">
        <v>1246</v>
      </c>
      <c r="B34" s="27" t="s">
        <v>174</v>
      </c>
      <c r="C34" s="93">
        <v>187594.5</v>
      </c>
    </row>
    <row r="35" spans="1:5" x14ac:dyDescent="0.2">
      <c r="A35" s="31">
        <v>1247</v>
      </c>
      <c r="B35" s="27" t="s">
        <v>175</v>
      </c>
      <c r="C35" s="93">
        <v>0</v>
      </c>
    </row>
    <row r="36" spans="1:5" x14ac:dyDescent="0.2">
      <c r="A36" s="31">
        <v>1248</v>
      </c>
      <c r="B36" s="27" t="s">
        <v>176</v>
      </c>
      <c r="C36" s="93">
        <v>0</v>
      </c>
    </row>
    <row r="37" spans="1:5" x14ac:dyDescent="0.2">
      <c r="A37" s="31">
        <v>1250</v>
      </c>
      <c r="B37" s="27" t="s">
        <v>178</v>
      </c>
      <c r="C37" s="93">
        <v>0</v>
      </c>
    </row>
    <row r="38" spans="1:5" x14ac:dyDescent="0.2">
      <c r="A38" s="31">
        <v>1251</v>
      </c>
      <c r="B38" s="27" t="s">
        <v>179</v>
      </c>
      <c r="C38" s="93">
        <v>0</v>
      </c>
    </row>
    <row r="39" spans="1:5" x14ac:dyDescent="0.2">
      <c r="A39" s="31">
        <v>1252</v>
      </c>
      <c r="B39" s="27" t="s">
        <v>180</v>
      </c>
      <c r="C39" s="93">
        <v>0</v>
      </c>
    </row>
    <row r="40" spans="1:5" x14ac:dyDescent="0.2">
      <c r="A40" s="31">
        <v>1253</v>
      </c>
      <c r="B40" s="27" t="s">
        <v>181</v>
      </c>
      <c r="C40" s="93">
        <v>0</v>
      </c>
    </row>
    <row r="41" spans="1:5" x14ac:dyDescent="0.2">
      <c r="A41" s="31">
        <v>1254</v>
      </c>
      <c r="B41" s="27" t="s">
        <v>182</v>
      </c>
      <c r="C41" s="93">
        <v>10116.200000000001</v>
      </c>
    </row>
    <row r="42" spans="1:5" x14ac:dyDescent="0.2">
      <c r="A42" s="31">
        <v>1259</v>
      </c>
      <c r="B42" s="27" t="s">
        <v>183</v>
      </c>
      <c r="C42" s="93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showZeros="0" workbookViewId="0">
      <selection activeCell="C5" sqref="C5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03" t="s">
        <v>533</v>
      </c>
      <c r="B1" s="104"/>
      <c r="C1" s="105"/>
    </row>
    <row r="2" spans="1:3" s="35" customFormat="1" ht="18" customHeight="1" x14ac:dyDescent="0.25">
      <c r="A2" s="106" t="s">
        <v>430</v>
      </c>
      <c r="B2" s="107"/>
      <c r="C2" s="108"/>
    </row>
    <row r="3" spans="1:3" s="35" customFormat="1" ht="18" customHeight="1" x14ac:dyDescent="0.25">
      <c r="A3" s="106" t="s">
        <v>534</v>
      </c>
      <c r="B3" s="107"/>
      <c r="C3" s="108"/>
    </row>
    <row r="4" spans="1:3" s="37" customFormat="1" ht="18" customHeight="1" x14ac:dyDescent="0.2">
      <c r="A4" s="109" t="s">
        <v>426</v>
      </c>
      <c r="B4" s="110"/>
      <c r="C4" s="111"/>
    </row>
    <row r="5" spans="1:3" x14ac:dyDescent="0.2">
      <c r="A5" s="52" t="s">
        <v>461</v>
      </c>
      <c r="B5" s="52"/>
      <c r="C5" s="95">
        <v>1663504.5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1663504.5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showZeros="0" workbookViewId="0">
      <selection activeCell="C5" sqref="C5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12" t="s">
        <v>533</v>
      </c>
      <c r="B1" s="113"/>
      <c r="C1" s="114"/>
    </row>
    <row r="2" spans="1:3" s="38" customFormat="1" ht="18.95" customHeight="1" x14ac:dyDescent="0.25">
      <c r="A2" s="115" t="s">
        <v>431</v>
      </c>
      <c r="B2" s="116"/>
      <c r="C2" s="117"/>
    </row>
    <row r="3" spans="1:3" s="38" customFormat="1" ht="18.95" customHeight="1" x14ac:dyDescent="0.25">
      <c r="A3" s="115" t="s">
        <v>534</v>
      </c>
      <c r="B3" s="116"/>
      <c r="C3" s="117"/>
    </row>
    <row r="4" spans="1:3" x14ac:dyDescent="0.2">
      <c r="A4" s="109" t="s">
        <v>426</v>
      </c>
      <c r="B4" s="110"/>
      <c r="C4" s="111"/>
    </row>
    <row r="5" spans="1:3" x14ac:dyDescent="0.2">
      <c r="A5" s="81" t="s">
        <v>474</v>
      </c>
      <c r="B5" s="52"/>
      <c r="C5" s="96">
        <v>998093.6</v>
      </c>
    </row>
    <row r="6" spans="1:3" x14ac:dyDescent="0.2">
      <c r="A6" s="75"/>
      <c r="B6" s="55"/>
      <c r="C6" s="76"/>
    </row>
    <row r="7" spans="1:3" x14ac:dyDescent="0.2">
      <c r="A7" s="65" t="s">
        <v>475</v>
      </c>
      <c r="B7" s="77"/>
      <c r="C7" s="57">
        <f>SUM(C8:C28)</f>
        <v>0</v>
      </c>
    </row>
    <row r="8" spans="1:3" x14ac:dyDescent="0.2">
      <c r="A8" s="82">
        <v>2.1</v>
      </c>
      <c r="B8" s="83" t="s">
        <v>303</v>
      </c>
      <c r="C8" s="84">
        <v>0</v>
      </c>
    </row>
    <row r="9" spans="1:3" x14ac:dyDescent="0.2">
      <c r="A9" s="82">
        <v>2.2000000000000002</v>
      </c>
      <c r="B9" s="83" t="s">
        <v>300</v>
      </c>
      <c r="C9" s="84">
        <v>0</v>
      </c>
    </row>
    <row r="10" spans="1:3" x14ac:dyDescent="0.2">
      <c r="A10" s="91">
        <v>2.2999999999999998</v>
      </c>
      <c r="B10" s="74" t="s">
        <v>169</v>
      </c>
      <c r="C10" s="84">
        <v>0</v>
      </c>
    </row>
    <row r="11" spans="1:3" x14ac:dyDescent="0.2">
      <c r="A11" s="91">
        <v>2.4</v>
      </c>
      <c r="B11" s="74" t="s">
        <v>170</v>
      </c>
      <c r="C11" s="84">
        <v>0</v>
      </c>
    </row>
    <row r="12" spans="1:3" x14ac:dyDescent="0.2">
      <c r="A12" s="91">
        <v>2.5</v>
      </c>
      <c r="B12" s="74" t="s">
        <v>171</v>
      </c>
      <c r="C12" s="84">
        <v>0</v>
      </c>
    </row>
    <row r="13" spans="1:3" x14ac:dyDescent="0.2">
      <c r="A13" s="91">
        <v>2.6</v>
      </c>
      <c r="B13" s="74" t="s">
        <v>172</v>
      </c>
      <c r="C13" s="84">
        <v>0</v>
      </c>
    </row>
    <row r="14" spans="1:3" x14ac:dyDescent="0.2">
      <c r="A14" s="91">
        <v>2.7</v>
      </c>
      <c r="B14" s="74" t="s">
        <v>173</v>
      </c>
      <c r="C14" s="84">
        <v>0</v>
      </c>
    </row>
    <row r="15" spans="1:3" x14ac:dyDescent="0.2">
      <c r="A15" s="91">
        <v>2.8</v>
      </c>
      <c r="B15" s="74" t="s">
        <v>174</v>
      </c>
      <c r="C15" s="84">
        <v>0</v>
      </c>
    </row>
    <row r="16" spans="1:3" x14ac:dyDescent="0.2">
      <c r="A16" s="91">
        <v>2.9</v>
      </c>
      <c r="B16" s="74" t="s">
        <v>176</v>
      </c>
      <c r="C16" s="84">
        <v>0</v>
      </c>
    </row>
    <row r="17" spans="1:3" x14ac:dyDescent="0.2">
      <c r="A17" s="91" t="s">
        <v>476</v>
      </c>
      <c r="B17" s="74" t="s">
        <v>477</v>
      </c>
      <c r="C17" s="84">
        <v>0</v>
      </c>
    </row>
    <row r="18" spans="1:3" x14ac:dyDescent="0.2">
      <c r="A18" s="91" t="s">
        <v>506</v>
      </c>
      <c r="B18" s="74" t="s">
        <v>178</v>
      </c>
      <c r="C18" s="84">
        <v>0</v>
      </c>
    </row>
    <row r="19" spans="1:3" x14ac:dyDescent="0.2">
      <c r="A19" s="91" t="s">
        <v>507</v>
      </c>
      <c r="B19" s="74" t="s">
        <v>478</v>
      </c>
      <c r="C19" s="84">
        <v>0</v>
      </c>
    </row>
    <row r="20" spans="1:3" x14ac:dyDescent="0.2">
      <c r="A20" s="91" t="s">
        <v>508</v>
      </c>
      <c r="B20" s="74" t="s">
        <v>479</v>
      </c>
      <c r="C20" s="84">
        <v>0</v>
      </c>
    </row>
    <row r="21" spans="1:3" x14ac:dyDescent="0.2">
      <c r="A21" s="91" t="s">
        <v>509</v>
      </c>
      <c r="B21" s="74" t="s">
        <v>480</v>
      </c>
      <c r="C21" s="84">
        <v>0</v>
      </c>
    </row>
    <row r="22" spans="1:3" x14ac:dyDescent="0.2">
      <c r="A22" s="91" t="s">
        <v>481</v>
      </c>
      <c r="B22" s="74" t="s">
        <v>482</v>
      </c>
      <c r="C22" s="84">
        <v>0</v>
      </c>
    </row>
    <row r="23" spans="1:3" x14ac:dyDescent="0.2">
      <c r="A23" s="91" t="s">
        <v>483</v>
      </c>
      <c r="B23" s="74" t="s">
        <v>484</v>
      </c>
      <c r="C23" s="84">
        <v>0</v>
      </c>
    </row>
    <row r="24" spans="1:3" x14ac:dyDescent="0.2">
      <c r="A24" s="91" t="s">
        <v>485</v>
      </c>
      <c r="B24" s="74" t="s">
        <v>486</v>
      </c>
      <c r="C24" s="84">
        <v>0</v>
      </c>
    </row>
    <row r="25" spans="1:3" x14ac:dyDescent="0.2">
      <c r="A25" s="91" t="s">
        <v>487</v>
      </c>
      <c r="B25" s="74" t="s">
        <v>488</v>
      </c>
      <c r="C25" s="84">
        <v>0</v>
      </c>
    </row>
    <row r="26" spans="1:3" x14ac:dyDescent="0.2">
      <c r="A26" s="91" t="s">
        <v>489</v>
      </c>
      <c r="B26" s="74" t="s">
        <v>490</v>
      </c>
      <c r="C26" s="84">
        <v>0</v>
      </c>
    </row>
    <row r="27" spans="1:3" x14ac:dyDescent="0.2">
      <c r="A27" s="91" t="s">
        <v>491</v>
      </c>
      <c r="B27" s="74" t="s">
        <v>492</v>
      </c>
      <c r="C27" s="84">
        <v>0</v>
      </c>
    </row>
    <row r="28" spans="1:3" x14ac:dyDescent="0.2">
      <c r="A28" s="91" t="s">
        <v>493</v>
      </c>
      <c r="B28" s="83" t="s">
        <v>494</v>
      </c>
      <c r="C28" s="84">
        <v>0</v>
      </c>
    </row>
    <row r="29" spans="1:3" x14ac:dyDescent="0.2">
      <c r="A29" s="92"/>
      <c r="B29" s="85"/>
      <c r="C29" s="86"/>
    </row>
    <row r="30" spans="1:3" x14ac:dyDescent="0.2">
      <c r="A30" s="87" t="s">
        <v>495</v>
      </c>
      <c r="B30" s="88"/>
      <c r="C30" s="89">
        <f>SUM(C31:C37)</f>
        <v>0</v>
      </c>
    </row>
    <row r="31" spans="1:3" x14ac:dyDescent="0.2">
      <c r="A31" s="91" t="s">
        <v>496</v>
      </c>
      <c r="B31" s="74" t="s">
        <v>372</v>
      </c>
      <c r="C31" s="84">
        <v>0</v>
      </c>
    </row>
    <row r="32" spans="1:3" x14ac:dyDescent="0.2">
      <c r="A32" s="91" t="s">
        <v>497</v>
      </c>
      <c r="B32" s="74" t="s">
        <v>46</v>
      </c>
      <c r="C32" s="84">
        <v>0</v>
      </c>
    </row>
    <row r="33" spans="1:3" x14ac:dyDescent="0.2">
      <c r="A33" s="91" t="s">
        <v>498</v>
      </c>
      <c r="B33" s="74" t="s">
        <v>382</v>
      </c>
      <c r="C33" s="84">
        <v>0</v>
      </c>
    </row>
    <row r="34" spans="1:3" x14ac:dyDescent="0.2">
      <c r="A34" s="91" t="s">
        <v>499</v>
      </c>
      <c r="B34" s="74" t="s">
        <v>500</v>
      </c>
      <c r="C34" s="84">
        <v>0</v>
      </c>
    </row>
    <row r="35" spans="1:3" x14ac:dyDescent="0.2">
      <c r="A35" s="91" t="s">
        <v>501</v>
      </c>
      <c r="B35" s="74" t="s">
        <v>502</v>
      </c>
      <c r="C35" s="84">
        <v>0</v>
      </c>
    </row>
    <row r="36" spans="1:3" x14ac:dyDescent="0.2">
      <c r="A36" s="91" t="s">
        <v>503</v>
      </c>
      <c r="B36" s="74" t="s">
        <v>390</v>
      </c>
      <c r="C36" s="84">
        <v>0</v>
      </c>
    </row>
    <row r="37" spans="1:3" x14ac:dyDescent="0.2">
      <c r="A37" s="91" t="s">
        <v>504</v>
      </c>
      <c r="B37" s="83" t="s">
        <v>505</v>
      </c>
      <c r="C37" s="90">
        <v>0</v>
      </c>
    </row>
    <row r="38" spans="1:3" x14ac:dyDescent="0.2">
      <c r="A38" s="75"/>
      <c r="B38" s="78"/>
      <c r="C38" s="79"/>
    </row>
    <row r="39" spans="1:3" x14ac:dyDescent="0.2">
      <c r="A39" s="80" t="s">
        <v>50</v>
      </c>
      <c r="B39" s="52"/>
      <c r="C39" s="53">
        <f>C5-C7+C30</f>
        <v>998093.6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zoomScale="80" zoomScaleNormal="80" workbookViewId="0">
      <selection activeCell="F42" sqref="F42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2" t="str">
        <f>'Notas a los Edos Financieros'!A1</f>
        <v>PATRONATO PRO CONSTRUCCION Y ADMINISTRACION DEL PARQUE XOCHIPILLI DE CELAYA, A.C.</v>
      </c>
      <c r="B1" s="118"/>
      <c r="C1" s="118"/>
      <c r="D1" s="118"/>
      <c r="E1" s="118"/>
      <c r="F1" s="118"/>
      <c r="G1" s="25" t="s">
        <v>122</v>
      </c>
      <c r="H1" s="26">
        <f>'Notas a los Edos Financieros'!E1</f>
        <v>2019</v>
      </c>
    </row>
    <row r="2" spans="1:10" ht="18.95" customHeight="1" x14ac:dyDescent="0.2">
      <c r="A2" s="102" t="s">
        <v>432</v>
      </c>
      <c r="B2" s="118"/>
      <c r="C2" s="118"/>
      <c r="D2" s="118"/>
      <c r="E2" s="118"/>
      <c r="F2" s="118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9" t="str">
        <f>'Notas a los Edos Financieros'!A3</f>
        <v>Correspondiente del 01 DE ENERO AL 31 DE MARZO 2019</v>
      </c>
      <c r="B3" s="120"/>
      <c r="C3" s="120"/>
      <c r="D3" s="120"/>
      <c r="E3" s="120"/>
      <c r="F3" s="120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5415500.9500000002</v>
      </c>
      <c r="F36" s="32">
        <v>5415500.9500000002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-3751996.45</v>
      </c>
      <c r="F37" s="32">
        <v>-3751996.45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5415500.9500000002</v>
      </c>
      <c r="F38" s="32">
        <v>5415500.9500000002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1663504.5</v>
      </c>
      <c r="F39" s="32">
        <v>1663504.5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1663504.5</v>
      </c>
      <c r="F40" s="32">
        <v>1663504.5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5415500.9500000002</v>
      </c>
      <c r="E41" s="32">
        <v>0</v>
      </c>
      <c r="F41" s="32">
        <v>5415500.9500000002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4417407.3499999996</v>
      </c>
      <c r="E42" s="32">
        <v>0</v>
      </c>
      <c r="F42" s="32">
        <v>4417407.3499999996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5415500.9500000002</v>
      </c>
      <c r="E43" s="32">
        <v>0</v>
      </c>
      <c r="F43" s="32">
        <v>5415500.9500000002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998093.6</v>
      </c>
      <c r="E44" s="32">
        <v>0</v>
      </c>
      <c r="F44" s="32">
        <v>998093.6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998093.6</v>
      </c>
      <c r="E45" s="32">
        <v>0</v>
      </c>
      <c r="F45" s="32">
        <v>998093.6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998093.6</v>
      </c>
      <c r="E46" s="32">
        <v>0</v>
      </c>
      <c r="F46" s="32">
        <v>998093.6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998093.6</v>
      </c>
      <c r="E47" s="32">
        <v>0</v>
      </c>
      <c r="F47" s="32">
        <v>998093.6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2019-05-02T20:20:03Z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