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INFORMES ASEG\PRIMER TRIMESTRE 2019\TITULO V\"/>
    </mc:Choice>
  </mc:AlternateContent>
  <bookViews>
    <workbookView xWindow="765" yWindow="465" windowWidth="18030" windowHeight="6990" firstSheet="1" activeTab="2"/>
  </bookViews>
  <sheets>
    <sheet name="Obligaciones pagadas o garant" sheetId="1" r:id="rId1"/>
    <sheet name="reduccion del Saldo de la deuda" sheetId="2" r:id="rId2"/>
    <sheet name="No aplica" sheetId="3" r:id="rId3"/>
    <sheet name="Comparativo Deuda" sheetId="4" r:id="rId4"/>
  </sheets>
  <definedNames>
    <definedName name="_xlnm.Print_Area" localSheetId="0">'Obligaciones pagadas o garant'!$A$1:$K$47</definedName>
    <definedName name="_xlnm.Print_Area" localSheetId="1">'reduccion del Saldo de la deuda'!$A$1:$B$67</definedName>
  </definedNames>
  <calcPr calcId="162913"/>
</workbook>
</file>

<file path=xl/calcChain.xml><?xml version="1.0" encoding="utf-8"?>
<calcChain xmlns="http://schemas.openxmlformats.org/spreadsheetml/2006/main">
  <c r="B11" i="4" l="1"/>
  <c r="B21" i="2" l="1"/>
  <c r="A21" i="2"/>
  <c r="B10" i="2"/>
  <c r="K35" i="1" l="1"/>
  <c r="K22" i="1"/>
  <c r="B22" i="2" l="1"/>
  <c r="B11" i="2"/>
  <c r="B38" i="2" l="1"/>
  <c r="B57" i="2" s="1"/>
  <c r="B59" i="2" s="1"/>
  <c r="B62" i="2" s="1"/>
  <c r="B65" i="2" s="1"/>
  <c r="B24" i="2"/>
  <c r="B27" i="2" s="1"/>
  <c r="K10" i="1"/>
  <c r="B40" i="2" l="1"/>
  <c r="B43" i="2" s="1"/>
  <c r="B46" i="2" s="1"/>
  <c r="B67" i="2"/>
  <c r="E48" i="4"/>
  <c r="K47" i="1"/>
  <c r="M33" i="1"/>
  <c r="C36" i="4" l="1"/>
  <c r="C37" i="4" s="1"/>
  <c r="C49" i="4"/>
  <c r="C50" i="4" s="1"/>
  <c r="C23" i="4"/>
  <c r="E35" i="4" s="1"/>
  <c r="C24" i="4" l="1"/>
  <c r="C10" i="4" l="1"/>
  <c r="C11" i="4" s="1"/>
</calcChain>
</file>

<file path=xl/sharedStrings.xml><?xml version="1.0" encoding="utf-8"?>
<sst xmlns="http://schemas.openxmlformats.org/spreadsheetml/2006/main" count="185" uniqueCount="58">
  <si>
    <t>Tipo de Obligación</t>
  </si>
  <si>
    <t>Plazo</t>
  </si>
  <si>
    <t>Tasa</t>
  </si>
  <si>
    <t>Fin, Destino y Objeto</t>
  </si>
  <si>
    <t>Acreedor, Proveedor o Contratista</t>
  </si>
  <si>
    <t>Importe Total</t>
  </si>
  <si>
    <t xml:space="preserve">Importe y porcentaje del total que se paga y garantiza con el recurso de dichos fondos </t>
  </si>
  <si>
    <t>Fondo</t>
  </si>
  <si>
    <t xml:space="preserve">Importe Garantizado </t>
  </si>
  <si>
    <t>Importe Pagado</t>
  </si>
  <si>
    <t xml:space="preserve">% respecto al total </t>
  </si>
  <si>
    <t>Importe</t>
  </si>
  <si>
    <t>Deuda Pública Bruta Total descontando la amortización 1</t>
  </si>
  <si>
    <t>Producto interno bruto estatal</t>
  </si>
  <si>
    <t>Saldo de la deuda pública</t>
  </si>
  <si>
    <t>Porcentaje</t>
  </si>
  <si>
    <t>Ingresos Propios</t>
  </si>
  <si>
    <t>Saldo de la Deuda Pública</t>
  </si>
  <si>
    <t>Contrato de Apertura de Crédito Simple  (Pesos)</t>
  </si>
  <si>
    <t>Fondo para el Fortalecimiento Municipal</t>
  </si>
  <si>
    <t>LEY DE CONTABILIDAD GUBERNAMENTAL</t>
  </si>
  <si>
    <t>FORMATO DE INFORMACION DE OBLIGACIONES PAGADAS O GARANTIZADAS CON FONDOS FEDERALES</t>
  </si>
  <si>
    <t>MUNICIPIO DE CELAYA, GTO.</t>
  </si>
  <si>
    <t>(-)Amortización  1er. Trimestre</t>
  </si>
  <si>
    <t>MUNICIPIO DE CELAYA, GTO</t>
  </si>
  <si>
    <t>CAPITULO V: DE LA TRANSPARENCIA Y DIFUSIÓN DE LA INFORMACIÓN FINANCIERA</t>
  </si>
  <si>
    <t>CAPITULO V:  DE LA TRANSPARENCIA Y DIFUSIÓN DE LA INFORMACIÓN FINANCIERA</t>
  </si>
  <si>
    <t>(-)Amortización 2do. Trimestre</t>
  </si>
  <si>
    <t>Deuda Pública Bruta Total descontando la amortización 2</t>
  </si>
  <si>
    <t>(-)Amortización 3er. Trimestre</t>
  </si>
  <si>
    <t>Deuda Pública Bruta Total descontando la amortización 3</t>
  </si>
  <si>
    <t>Deuda Pública Bruta Total descontando la amortización 4</t>
  </si>
  <si>
    <t>15 AÑOS</t>
  </si>
  <si>
    <t>TIIE + 0.73</t>
  </si>
  <si>
    <t>Inversión Pública Productiva</t>
  </si>
  <si>
    <t>BBVA Bancomer, S.A.   Grupo financiero BBVA Bancomer.</t>
  </si>
  <si>
    <t>Participaciones Federales</t>
  </si>
  <si>
    <t>(+) Dispocisiones nuevos creditos</t>
  </si>
  <si>
    <t>Comparativo de la relación deuda pública bruta total a ingresos propios del Municipio, entre el 31 de Diciembre del ejercicio fiscal anterior y
 el 31 de Diciembre de 2018</t>
  </si>
  <si>
    <t>Comparativo de la relación deuda pública bruta total a ingresos propios del Municipio, entre el 31 de Diciembre del ejercicio fiscal anterior y 
el 30 de Septiembre de 2018</t>
  </si>
  <si>
    <t>(-)Amortización 4to. Trimestre</t>
  </si>
  <si>
    <t>Al 31 de dic del 2018</t>
  </si>
  <si>
    <t>AL 31 DE MARZO DE 2019</t>
  </si>
  <si>
    <t>AL 30 DE JUNIO DE 2019</t>
  </si>
  <si>
    <t>AL 30 DE SEPTIEMBRE DE 2019</t>
  </si>
  <si>
    <t>AL 31 DE DICIEMBRE DE 2019</t>
  </si>
  <si>
    <t>REDUCCION DEL SALDO DE LA DEUDA PÚBLICA BRUTA 
AL 31 DE MARZO DE 2019</t>
  </si>
  <si>
    <t>REDUCCIÓN DEL SALDO DE LA DEUDA PÚBLICA BRUTA
 AL 30 DE JUNIO DE 2019</t>
  </si>
  <si>
    <t>REDUCCIÓN DEL SALDO DE LA DEUDA PÚBLICA BRUTA
 AL 30 DE SEPTIEMBRE DE 2019</t>
  </si>
  <si>
    <t>REDUCCIÓN DEL SALDO DE LA DEUDA PÚBLICA BRUTA
 AL 31 DE DICIEMBRE DE 2019</t>
  </si>
  <si>
    <t>Deuda Pública Bruta Total al 31 de diciembre del 2018</t>
  </si>
  <si>
    <t>Comparativo de la relación deuda pública bruta total a ingresos propios del Municipio, entre el 31 de Diciembre del ejercicio fiscal anterior y
 el 31 de Marzo de 2019</t>
  </si>
  <si>
    <t>Comparativo de la relación deuda pública bruta total a ingresos propios del Municipio, entre el 31 de Diciembre del ejercicio fiscal anterior y
 el 30 de Junio de 2019</t>
  </si>
  <si>
    <t>1er. TRIMESTRE 2019</t>
  </si>
  <si>
    <t>2o. TRIMESTRE 2019</t>
  </si>
  <si>
    <t>3er. TRIMESTRE 2019</t>
  </si>
  <si>
    <t>Al 31 de dic del 2019</t>
  </si>
  <si>
    <t>Enero-Marzo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</si>
</sst>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-#,##0.00;#,##0.00;&quot; &quot;"/>
  </numFmts>
  <fonts count="1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Arial"/>
      <family val="2"/>
    </font>
    <font>
      <b/>
      <sz val="8"/>
      <color theme="0"/>
      <name val="Calibri"/>
      <family val="2"/>
      <scheme val="minor"/>
    </font>
    <font>
      <sz val="9"/>
      <name val="Arial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b/>
      <sz val="8"/>
      <name val="Trebuchet MS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71">
    <xf numFmtId="0" fontId="0" fillId="0" borderId="0" xfId="0"/>
    <xf numFmtId="0" fontId="1" fillId="0" borderId="3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0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4" fontId="1" fillId="0" borderId="2" xfId="0" applyNumberFormat="1" applyFont="1" applyBorder="1" applyAlignment="1">
      <alignment horizontal="justify" vertical="top" wrapText="1"/>
    </xf>
    <xf numFmtId="4" fontId="2" fillId="0" borderId="5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2" fontId="6" fillId="0" borderId="5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4" fontId="0" fillId="0" borderId="0" xfId="0" applyNumberFormat="1" applyAlignment="1">
      <alignment vertical="center"/>
    </xf>
    <xf numFmtId="0" fontId="2" fillId="0" borderId="0" xfId="0" applyFont="1"/>
    <xf numFmtId="4" fontId="2" fillId="0" borderId="0" xfId="0" applyNumberFormat="1" applyFont="1" applyFill="1" applyBorder="1" applyAlignment="1">
      <alignment horizontal="right" wrapText="1"/>
    </xf>
    <xf numFmtId="4" fontId="0" fillId="0" borderId="0" xfId="0" applyNumberFormat="1"/>
    <xf numFmtId="0" fontId="1" fillId="0" borderId="0" xfId="0" applyFont="1" applyBorder="1" applyAlignment="1">
      <alignment horizontal="justify" vertical="top" wrapText="1"/>
    </xf>
    <xf numFmtId="4" fontId="2" fillId="0" borderId="0" xfId="0" applyNumberFormat="1" applyFont="1" applyBorder="1" applyAlignment="1">
      <alignment horizontal="right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4" fontId="14" fillId="0" borderId="0" xfId="0" applyNumberFormat="1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0" fillId="0" borderId="5" xfId="0" applyBorder="1"/>
    <xf numFmtId="0" fontId="7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justify" vertical="top" wrapText="1"/>
    </xf>
    <xf numFmtId="4" fontId="1" fillId="0" borderId="5" xfId="0" applyNumberFormat="1" applyFont="1" applyFill="1" applyBorder="1" applyAlignment="1">
      <alignment horizontal="right" vertical="top" wrapText="1"/>
    </xf>
    <xf numFmtId="164" fontId="16" fillId="0" borderId="0" xfId="1" applyNumberFormat="1" applyFont="1" applyFill="1" applyBorder="1"/>
    <xf numFmtId="43" fontId="17" fillId="0" borderId="0" xfId="0" applyNumberFormat="1" applyFont="1"/>
    <xf numFmtId="4" fontId="8" fillId="0" borderId="5" xfId="0" applyNumberFormat="1" applyFont="1" applyFill="1" applyBorder="1" applyAlignment="1" applyProtection="1">
      <alignment horizontal="right" vertical="center"/>
      <protection locked="0"/>
    </xf>
    <xf numFmtId="4" fontId="10" fillId="0" borderId="5" xfId="0" applyNumberFormat="1" applyFont="1" applyBorder="1" applyAlignment="1">
      <alignment vertical="center"/>
    </xf>
    <xf numFmtId="4" fontId="10" fillId="0" borderId="5" xfId="0" applyNumberFormat="1" applyFon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1" fillId="0" borderId="5" xfId="0" applyFont="1" applyBorder="1" applyAlignment="1">
      <alignment horizontal="justify" vertical="top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justify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1</xdr:row>
      <xdr:rowOff>30480</xdr:rowOff>
    </xdr:from>
    <xdr:to>
      <xdr:col>1</xdr:col>
      <xdr:colOff>381000</xdr:colOff>
      <xdr:row>6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13360"/>
          <a:ext cx="108966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13</xdr:row>
      <xdr:rowOff>30480</xdr:rowOff>
    </xdr:from>
    <xdr:to>
      <xdr:col>1</xdr:col>
      <xdr:colOff>381000</xdr:colOff>
      <xdr:row>18</xdr:row>
      <xdr:rowOff>15240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13360"/>
          <a:ext cx="108966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workbookViewId="0">
      <selection activeCell="J9" sqref="J9"/>
    </sheetView>
  </sheetViews>
  <sheetFormatPr baseColWidth="10" defaultRowHeight="15" x14ac:dyDescent="0.25"/>
  <cols>
    <col min="4" max="4" width="17.85546875" customWidth="1"/>
    <col min="6" max="6" width="11.85546875" bestFit="1" customWidth="1"/>
    <col min="7" max="7" width="13.42578125" customWidth="1"/>
    <col min="9" max="9" width="7.85546875" customWidth="1"/>
    <col min="10" max="10" width="11.85546875" bestFit="1" customWidth="1"/>
    <col min="13" max="13" width="12.42578125" bestFit="1" customWidth="1"/>
  </cols>
  <sheetData>
    <row r="1" spans="1:11" x14ac:dyDescent="0.25">
      <c r="A1" s="58" t="s">
        <v>22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4.45" customHeight="1" x14ac:dyDescent="0.25">
      <c r="A2" s="58" t="s">
        <v>21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4.45" customHeight="1" x14ac:dyDescent="0.25">
      <c r="A3" s="58" t="s">
        <v>42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14.45" customHeight="1" x14ac:dyDescent="0.25">
      <c r="A5" s="59" t="s">
        <v>20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4.45" customHeight="1" x14ac:dyDescent="0.25">
      <c r="A6" s="59" t="s">
        <v>25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 ht="25.9" customHeight="1" x14ac:dyDescent="0.25">
      <c r="A8" s="60" t="s">
        <v>0</v>
      </c>
      <c r="B8" s="60" t="s">
        <v>1</v>
      </c>
      <c r="C8" s="60" t="s">
        <v>2</v>
      </c>
      <c r="D8" s="60" t="s">
        <v>3</v>
      </c>
      <c r="E8" s="60" t="s">
        <v>4</v>
      </c>
      <c r="F8" s="60" t="s">
        <v>5</v>
      </c>
      <c r="G8" s="38"/>
      <c r="H8" s="38"/>
      <c r="I8" s="60" t="s">
        <v>6</v>
      </c>
      <c r="J8" s="60"/>
      <c r="K8" s="60"/>
    </row>
    <row r="9" spans="1:11" ht="26.45" customHeight="1" x14ac:dyDescent="0.25">
      <c r="A9" s="60"/>
      <c r="B9" s="60"/>
      <c r="C9" s="60"/>
      <c r="D9" s="60"/>
      <c r="E9" s="60"/>
      <c r="F9" s="60"/>
      <c r="G9" s="38" t="s">
        <v>7</v>
      </c>
      <c r="H9" s="61" t="s">
        <v>8</v>
      </c>
      <c r="I9" s="61"/>
      <c r="J9" s="38" t="s">
        <v>9</v>
      </c>
      <c r="K9" s="38" t="s">
        <v>10</v>
      </c>
    </row>
    <row r="10" spans="1:11" s="7" customFormat="1" ht="118.15" customHeight="1" x14ac:dyDescent="0.25">
      <c r="A10" s="56" t="s">
        <v>18</v>
      </c>
      <c r="B10" s="50" t="s">
        <v>32</v>
      </c>
      <c r="C10" s="50" t="s">
        <v>33</v>
      </c>
      <c r="D10" s="51" t="s">
        <v>34</v>
      </c>
      <c r="E10" s="52" t="s">
        <v>35</v>
      </c>
      <c r="F10" s="53">
        <v>350000000</v>
      </c>
      <c r="G10" s="36" t="s">
        <v>19</v>
      </c>
      <c r="H10" s="54">
        <v>0</v>
      </c>
      <c r="I10" s="55"/>
      <c r="J10" s="18">
        <v>6710659.3099999996</v>
      </c>
      <c r="K10" s="15">
        <f>J10/F10*100</f>
        <v>1.9173312314285713</v>
      </c>
    </row>
    <row r="11" spans="1:11" ht="24" x14ac:dyDescent="0.25">
      <c r="A11" s="56"/>
      <c r="B11" s="50"/>
      <c r="C11" s="50"/>
      <c r="D11" s="51"/>
      <c r="E11" s="52"/>
      <c r="F11" s="53"/>
      <c r="G11" s="36" t="s">
        <v>36</v>
      </c>
      <c r="H11" s="54">
        <v>350000000</v>
      </c>
      <c r="I11" s="55"/>
      <c r="J11" s="37">
        <v>0</v>
      </c>
      <c r="K11" s="37">
        <v>0</v>
      </c>
    </row>
    <row r="13" spans="1:11" x14ac:dyDescent="0.25">
      <c r="A13" s="58" t="s">
        <v>22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</row>
    <row r="14" spans="1:11" x14ac:dyDescent="0.25">
      <c r="A14" s="58" t="s">
        <v>21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</row>
    <row r="15" spans="1:11" x14ac:dyDescent="0.25">
      <c r="A15" s="58" t="s">
        <v>43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11" x14ac:dyDescent="0.2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x14ac:dyDescent="0.25">
      <c r="A17" s="59" t="s">
        <v>20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</row>
    <row r="18" spans="1:11" x14ac:dyDescent="0.25">
      <c r="A18" s="59" t="s">
        <v>25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</row>
    <row r="19" spans="1:1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</row>
    <row r="20" spans="1:11" ht="24.6" customHeight="1" x14ac:dyDescent="0.25">
      <c r="A20" s="60" t="s">
        <v>0</v>
      </c>
      <c r="B20" s="60" t="s">
        <v>1</v>
      </c>
      <c r="C20" s="60" t="s">
        <v>2</v>
      </c>
      <c r="D20" s="60" t="s">
        <v>3</v>
      </c>
      <c r="E20" s="60" t="s">
        <v>4</v>
      </c>
      <c r="F20" s="60" t="s">
        <v>5</v>
      </c>
      <c r="G20" s="20"/>
      <c r="H20" s="20"/>
      <c r="I20" s="60" t="s">
        <v>6</v>
      </c>
      <c r="J20" s="60"/>
      <c r="K20" s="60"/>
    </row>
    <row r="21" spans="1:11" ht="24" x14ac:dyDescent="0.25">
      <c r="A21" s="60"/>
      <c r="B21" s="60"/>
      <c r="C21" s="60"/>
      <c r="D21" s="60"/>
      <c r="E21" s="60"/>
      <c r="F21" s="60"/>
      <c r="G21" s="20" t="s">
        <v>7</v>
      </c>
      <c r="H21" s="61" t="s">
        <v>8</v>
      </c>
      <c r="I21" s="61"/>
      <c r="J21" s="20" t="s">
        <v>9</v>
      </c>
      <c r="K21" s="20" t="s">
        <v>10</v>
      </c>
    </row>
    <row r="22" spans="1:11" ht="66" customHeight="1" x14ac:dyDescent="0.25">
      <c r="A22" s="56" t="s">
        <v>18</v>
      </c>
      <c r="B22" s="50" t="s">
        <v>32</v>
      </c>
      <c r="C22" s="50" t="s">
        <v>33</v>
      </c>
      <c r="D22" s="51" t="s">
        <v>34</v>
      </c>
      <c r="E22" s="52" t="s">
        <v>35</v>
      </c>
      <c r="F22" s="53">
        <v>350000000</v>
      </c>
      <c r="G22" s="36" t="s">
        <v>19</v>
      </c>
      <c r="H22" s="54">
        <v>0</v>
      </c>
      <c r="I22" s="55"/>
      <c r="J22" s="45"/>
      <c r="K22" s="15">
        <f>J22/F22*100</f>
        <v>0</v>
      </c>
    </row>
    <row r="23" spans="1:11" ht="24" x14ac:dyDescent="0.25">
      <c r="A23" s="56"/>
      <c r="B23" s="50"/>
      <c r="C23" s="50"/>
      <c r="D23" s="51"/>
      <c r="E23" s="52"/>
      <c r="F23" s="53"/>
      <c r="G23" s="36" t="s">
        <v>36</v>
      </c>
      <c r="H23" s="54">
        <v>350000000</v>
      </c>
      <c r="I23" s="55"/>
      <c r="J23" s="37">
        <v>0</v>
      </c>
      <c r="K23" s="37">
        <v>0</v>
      </c>
    </row>
    <row r="25" spans="1:11" ht="14.45" customHeight="1" x14ac:dyDescent="0.25"/>
    <row r="26" spans="1:11" ht="14.45" customHeight="1" x14ac:dyDescent="0.25">
      <c r="A26" s="58" t="s">
        <v>22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</row>
    <row r="27" spans="1:11" x14ac:dyDescent="0.25">
      <c r="A27" s="58" t="s">
        <v>21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</row>
    <row r="28" spans="1:11" ht="14.45" customHeight="1" x14ac:dyDescent="0.25">
      <c r="A28" s="58" t="s">
        <v>44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</row>
    <row r="29" spans="1:11" ht="14.45" customHeight="1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</row>
    <row r="30" spans="1:11" x14ac:dyDescent="0.25">
      <c r="A30" s="59" t="s">
        <v>20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</row>
    <row r="31" spans="1:11" ht="25.9" customHeight="1" x14ac:dyDescent="0.25">
      <c r="A31" s="59" t="s">
        <v>25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</row>
    <row r="32" spans="1:11" ht="25.9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3" s="7" customFormat="1" ht="47.45" customHeight="1" x14ac:dyDescent="0.2">
      <c r="A33" s="60" t="s">
        <v>0</v>
      </c>
      <c r="B33" s="60" t="s">
        <v>1</v>
      </c>
      <c r="C33" s="60" t="s">
        <v>2</v>
      </c>
      <c r="D33" s="60" t="s">
        <v>3</v>
      </c>
      <c r="E33" s="60" t="s">
        <v>4</v>
      </c>
      <c r="F33" s="60" t="s">
        <v>5</v>
      </c>
      <c r="G33" s="23"/>
      <c r="H33" s="23"/>
      <c r="I33" s="60" t="s">
        <v>6</v>
      </c>
      <c r="J33" s="60"/>
      <c r="K33" s="60"/>
      <c r="M33" s="27">
        <f>+H35-J35</f>
        <v>0</v>
      </c>
    </row>
    <row r="34" spans="1:13" ht="24" x14ac:dyDescent="0.25">
      <c r="A34" s="60"/>
      <c r="B34" s="60"/>
      <c r="C34" s="60"/>
      <c r="D34" s="60"/>
      <c r="E34" s="60"/>
      <c r="F34" s="60"/>
      <c r="G34" s="23" t="s">
        <v>7</v>
      </c>
      <c r="H34" s="61" t="s">
        <v>8</v>
      </c>
      <c r="I34" s="61"/>
      <c r="J34" s="23" t="s">
        <v>9</v>
      </c>
      <c r="K34" s="23" t="s">
        <v>10</v>
      </c>
    </row>
    <row r="35" spans="1:13" ht="59.45" customHeight="1" x14ac:dyDescent="0.25">
      <c r="A35" s="56" t="s">
        <v>18</v>
      </c>
      <c r="B35" s="50" t="s">
        <v>32</v>
      </c>
      <c r="C35" s="50" t="s">
        <v>33</v>
      </c>
      <c r="D35" s="51" t="s">
        <v>34</v>
      </c>
      <c r="E35" s="52" t="s">
        <v>35</v>
      </c>
      <c r="F35" s="53">
        <v>350000000</v>
      </c>
      <c r="G35" s="36" t="s">
        <v>19</v>
      </c>
      <c r="H35" s="54">
        <v>0</v>
      </c>
      <c r="I35" s="55"/>
      <c r="J35" s="18"/>
      <c r="K35" s="15">
        <f>J35/F35*100</f>
        <v>0</v>
      </c>
    </row>
    <row r="36" spans="1:13" ht="24" x14ac:dyDescent="0.25">
      <c r="A36" s="56"/>
      <c r="B36" s="50"/>
      <c r="C36" s="50"/>
      <c r="D36" s="51"/>
      <c r="E36" s="52"/>
      <c r="F36" s="53"/>
      <c r="G36" s="36" t="s">
        <v>36</v>
      </c>
      <c r="H36" s="54">
        <v>350000000</v>
      </c>
      <c r="I36" s="55"/>
      <c r="J36" s="37">
        <v>0</v>
      </c>
      <c r="K36" s="37">
        <v>0</v>
      </c>
      <c r="L36" s="57"/>
    </row>
    <row r="37" spans="1:13" ht="14.45" customHeight="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57"/>
    </row>
    <row r="38" spans="1:13" x14ac:dyDescent="0.25">
      <c r="A38" s="58" t="s">
        <v>22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</row>
    <row r="39" spans="1:13" x14ac:dyDescent="0.25">
      <c r="A39" s="58" t="s">
        <v>21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</row>
    <row r="40" spans="1:13" x14ac:dyDescent="0.25">
      <c r="A40" s="58" t="s">
        <v>45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</row>
    <row r="41" spans="1:13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3" x14ac:dyDescent="0.25">
      <c r="A42" s="59" t="s">
        <v>20</v>
      </c>
      <c r="B42" s="59"/>
      <c r="C42" s="59"/>
      <c r="D42" s="59"/>
      <c r="E42" s="59"/>
      <c r="F42" s="59"/>
      <c r="G42" s="59"/>
      <c r="H42" s="59"/>
      <c r="I42" s="59"/>
      <c r="J42" s="59"/>
      <c r="K42" s="59"/>
    </row>
    <row r="43" spans="1:13" x14ac:dyDescent="0.25">
      <c r="A43" s="59" t="s">
        <v>25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</row>
    <row r="44" spans="1:13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M44" s="35"/>
    </row>
    <row r="45" spans="1:13" ht="40.9" customHeight="1" x14ac:dyDescent="0.25">
      <c r="A45" s="60" t="s">
        <v>0</v>
      </c>
      <c r="B45" s="60" t="s">
        <v>1</v>
      </c>
      <c r="C45" s="60" t="s">
        <v>2</v>
      </c>
      <c r="D45" s="60" t="s">
        <v>3</v>
      </c>
      <c r="E45" s="60" t="s">
        <v>4</v>
      </c>
      <c r="F45" s="60" t="s">
        <v>5</v>
      </c>
      <c r="G45" s="23"/>
      <c r="H45" s="23"/>
      <c r="I45" s="60" t="s">
        <v>6</v>
      </c>
      <c r="J45" s="60"/>
      <c r="K45" s="60"/>
    </row>
    <row r="46" spans="1:13" ht="34.9" customHeight="1" x14ac:dyDescent="0.25">
      <c r="A46" s="60"/>
      <c r="B46" s="60"/>
      <c r="C46" s="60"/>
      <c r="D46" s="60"/>
      <c r="E46" s="60"/>
      <c r="F46" s="60"/>
      <c r="G46" s="23" t="s">
        <v>7</v>
      </c>
      <c r="H46" s="61" t="s">
        <v>8</v>
      </c>
      <c r="I46" s="61"/>
      <c r="J46" s="23" t="s">
        <v>9</v>
      </c>
      <c r="K46" s="23" t="s">
        <v>10</v>
      </c>
    </row>
    <row r="47" spans="1:13" ht="36" x14ac:dyDescent="0.25">
      <c r="A47" s="56" t="s">
        <v>18</v>
      </c>
      <c r="B47" s="50" t="s">
        <v>32</v>
      </c>
      <c r="C47" s="50" t="s">
        <v>33</v>
      </c>
      <c r="D47" s="51" t="s">
        <v>34</v>
      </c>
      <c r="E47" s="52" t="s">
        <v>35</v>
      </c>
      <c r="F47" s="53">
        <v>350000000</v>
      </c>
      <c r="G47" s="36" t="s">
        <v>19</v>
      </c>
      <c r="H47" s="54">
        <v>0</v>
      </c>
      <c r="I47" s="55"/>
      <c r="J47" s="18"/>
      <c r="K47" s="15">
        <f>J47/F47*100</f>
        <v>0</v>
      </c>
    </row>
    <row r="48" spans="1:13" ht="24" x14ac:dyDescent="0.25">
      <c r="A48" s="56"/>
      <c r="B48" s="50"/>
      <c r="C48" s="50"/>
      <c r="D48" s="51"/>
      <c r="E48" s="52"/>
      <c r="F48" s="53"/>
      <c r="G48" s="36" t="s">
        <v>36</v>
      </c>
      <c r="H48" s="54">
        <v>350000000</v>
      </c>
      <c r="I48" s="55"/>
      <c r="J48" s="37">
        <v>0</v>
      </c>
      <c r="K48" s="37">
        <v>0</v>
      </c>
    </row>
  </sheetData>
  <mergeCells count="85">
    <mergeCell ref="H23:I23"/>
    <mergeCell ref="A35:A36"/>
    <mergeCell ref="B35:B36"/>
    <mergeCell ref="C35:C36"/>
    <mergeCell ref="D35:D36"/>
    <mergeCell ref="E35:E36"/>
    <mergeCell ref="F35:F36"/>
    <mergeCell ref="H36:I36"/>
    <mergeCell ref="A22:A23"/>
    <mergeCell ref="B22:B23"/>
    <mergeCell ref="C22:C23"/>
    <mergeCell ref="D22:D23"/>
    <mergeCell ref="E22:E23"/>
    <mergeCell ref="F22:F23"/>
    <mergeCell ref="H22:I22"/>
    <mergeCell ref="A26:K26"/>
    <mergeCell ref="H9:I9"/>
    <mergeCell ref="H10:I10"/>
    <mergeCell ref="A1:K1"/>
    <mergeCell ref="A2:K2"/>
    <mergeCell ref="A3:K3"/>
    <mergeCell ref="A8:A9"/>
    <mergeCell ref="B8:B9"/>
    <mergeCell ref="C8:C9"/>
    <mergeCell ref="D8:D9"/>
    <mergeCell ref="E8:E9"/>
    <mergeCell ref="F8:F9"/>
    <mergeCell ref="I8:K8"/>
    <mergeCell ref="A5:K5"/>
    <mergeCell ref="A6:K6"/>
    <mergeCell ref="A10:A11"/>
    <mergeCell ref="B10:B11"/>
    <mergeCell ref="A13:K13"/>
    <mergeCell ref="A14:K14"/>
    <mergeCell ref="A15:K15"/>
    <mergeCell ref="A17:K17"/>
    <mergeCell ref="A18:K18"/>
    <mergeCell ref="F20:F21"/>
    <mergeCell ref="I20:K20"/>
    <mergeCell ref="H21:I21"/>
    <mergeCell ref="A20:A21"/>
    <mergeCell ref="B20:B21"/>
    <mergeCell ref="C20:C21"/>
    <mergeCell ref="D20:D21"/>
    <mergeCell ref="E20:E21"/>
    <mergeCell ref="A27:K27"/>
    <mergeCell ref="A28:K28"/>
    <mergeCell ref="A30:K30"/>
    <mergeCell ref="A31:K31"/>
    <mergeCell ref="F33:F34"/>
    <mergeCell ref="I33:K33"/>
    <mergeCell ref="H34:I34"/>
    <mergeCell ref="H35:I35"/>
    <mergeCell ref="A38:K38"/>
    <mergeCell ref="A33:A34"/>
    <mergeCell ref="B33:B34"/>
    <mergeCell ref="C33:C34"/>
    <mergeCell ref="D33:D34"/>
    <mergeCell ref="E33:E34"/>
    <mergeCell ref="L36:L37"/>
    <mergeCell ref="H47:I47"/>
    <mergeCell ref="A39:K39"/>
    <mergeCell ref="A40:K40"/>
    <mergeCell ref="A42:K42"/>
    <mergeCell ref="A43:K43"/>
    <mergeCell ref="A45:A46"/>
    <mergeCell ref="B45:B46"/>
    <mergeCell ref="C45:C46"/>
    <mergeCell ref="D45:D46"/>
    <mergeCell ref="E45:E46"/>
    <mergeCell ref="F45:F46"/>
    <mergeCell ref="I45:K45"/>
    <mergeCell ref="H46:I46"/>
    <mergeCell ref="F47:F48"/>
    <mergeCell ref="H48:I48"/>
    <mergeCell ref="A47:A48"/>
    <mergeCell ref="B47:B48"/>
    <mergeCell ref="C47:C48"/>
    <mergeCell ref="D47:D48"/>
    <mergeCell ref="E47:E48"/>
    <mergeCell ref="C10:C11"/>
    <mergeCell ref="D10:D11"/>
    <mergeCell ref="E10:E11"/>
    <mergeCell ref="F10:F11"/>
    <mergeCell ref="H11:I11"/>
  </mergeCells>
  <printOptions horizontalCentered="1"/>
  <pageMargins left="0.51181102362204722" right="0.51181102362204722" top="0.74803149606299213" bottom="0.74803149606299213" header="0.70866141732283472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workbookViewId="0">
      <selection activeCell="B10" sqref="B10"/>
    </sheetView>
  </sheetViews>
  <sheetFormatPr baseColWidth="10" defaultRowHeight="15" x14ac:dyDescent="0.25"/>
  <cols>
    <col min="1" max="1" width="48.42578125" customWidth="1"/>
    <col min="2" max="2" width="15.7109375" customWidth="1"/>
    <col min="4" max="4" width="12.140625" hidden="1" customWidth="1"/>
  </cols>
  <sheetData>
    <row r="1" spans="1:11" x14ac:dyDescent="0.25">
      <c r="A1" s="58" t="s">
        <v>24</v>
      </c>
      <c r="B1" s="58"/>
    </row>
    <row r="2" spans="1:11" ht="28.9" customHeight="1" x14ac:dyDescent="0.25">
      <c r="A2" s="58" t="s">
        <v>46</v>
      </c>
      <c r="B2" s="58"/>
    </row>
    <row r="3" spans="1:11" x14ac:dyDescent="0.25">
      <c r="A3" s="11"/>
      <c r="B3" s="11"/>
    </row>
    <row r="4" spans="1:11" ht="14.45" customHeight="1" x14ac:dyDescent="0.25">
      <c r="A4" s="59" t="s">
        <v>20</v>
      </c>
      <c r="B4" s="59"/>
      <c r="C4" s="14"/>
      <c r="D4" s="14"/>
      <c r="E4" s="14"/>
      <c r="F4" s="14"/>
      <c r="G4" s="14"/>
      <c r="H4" s="14"/>
      <c r="I4" s="14"/>
      <c r="J4" s="14"/>
      <c r="K4" s="14"/>
    </row>
    <row r="5" spans="1:11" ht="14.45" customHeight="1" x14ac:dyDescent="0.25">
      <c r="A5" s="59" t="s">
        <v>26</v>
      </c>
      <c r="B5" s="59"/>
      <c r="C5" s="14"/>
      <c r="D5" s="14"/>
      <c r="E5" s="14"/>
      <c r="F5" s="14"/>
      <c r="G5" s="14"/>
      <c r="H5" s="14"/>
      <c r="I5" s="14"/>
      <c r="J5" s="14"/>
      <c r="K5" s="14"/>
    </row>
    <row r="6" spans="1:11" x14ac:dyDescent="0.25">
      <c r="A6" s="62"/>
      <c r="B6" s="62"/>
    </row>
    <row r="7" spans="1:11" x14ac:dyDescent="0.25">
      <c r="A7" s="10"/>
      <c r="B7" s="13" t="s">
        <v>11</v>
      </c>
    </row>
    <row r="8" spans="1:11" x14ac:dyDescent="0.25">
      <c r="A8" s="10" t="s">
        <v>50</v>
      </c>
      <c r="B8" s="9">
        <v>291488768.42000002</v>
      </c>
    </row>
    <row r="9" spans="1:11" x14ac:dyDescent="0.25">
      <c r="A9" s="39" t="s">
        <v>37</v>
      </c>
      <c r="B9" s="9">
        <v>0</v>
      </c>
    </row>
    <row r="10" spans="1:11" x14ac:dyDescent="0.25">
      <c r="A10" s="10" t="s">
        <v>23</v>
      </c>
      <c r="B10" s="46">
        <f>+'Obligaciones pagadas o garant'!J10</f>
        <v>6710659.3099999996</v>
      </c>
    </row>
    <row r="11" spans="1:11" x14ac:dyDescent="0.25">
      <c r="A11" s="10" t="s">
        <v>12</v>
      </c>
      <c r="B11" s="9">
        <f>+B8-B10+B9</f>
        <v>284778109.11000001</v>
      </c>
      <c r="D11" s="9">
        <v>17781954.52</v>
      </c>
    </row>
    <row r="14" spans="1:11" x14ac:dyDescent="0.25">
      <c r="A14" s="58" t="s">
        <v>24</v>
      </c>
      <c r="B14" s="58"/>
    </row>
    <row r="15" spans="1:11" ht="27.6" customHeight="1" x14ac:dyDescent="0.25">
      <c r="A15" s="58" t="s">
        <v>47</v>
      </c>
      <c r="B15" s="58"/>
    </row>
    <row r="16" spans="1:11" x14ac:dyDescent="0.25">
      <c r="A16" s="21"/>
      <c r="B16" s="21"/>
    </row>
    <row r="17" spans="1:11" x14ac:dyDescent="0.25">
      <c r="A17" s="59" t="s">
        <v>20</v>
      </c>
      <c r="B17" s="59"/>
    </row>
    <row r="18" spans="1:11" x14ac:dyDescent="0.25">
      <c r="A18" s="59" t="s">
        <v>26</v>
      </c>
      <c r="B18" s="59"/>
    </row>
    <row r="19" spans="1:11" x14ac:dyDescent="0.25">
      <c r="A19" s="62"/>
      <c r="B19" s="62"/>
    </row>
    <row r="20" spans="1:11" x14ac:dyDescent="0.25">
      <c r="A20" s="10"/>
      <c r="B20" s="13" t="s">
        <v>11</v>
      </c>
    </row>
    <row r="21" spans="1:11" x14ac:dyDescent="0.25">
      <c r="A21" s="39" t="str">
        <f>+A8</f>
        <v>Deuda Pública Bruta Total al 31 de diciembre del 2018</v>
      </c>
      <c r="B21" s="9">
        <f>+B8</f>
        <v>291488768.42000002</v>
      </c>
    </row>
    <row r="22" spans="1:11" x14ac:dyDescent="0.25">
      <c r="A22" s="10" t="s">
        <v>23</v>
      </c>
      <c r="B22" s="9">
        <f>+B10</f>
        <v>6710659.3099999996</v>
      </c>
    </row>
    <row r="23" spans="1:11" x14ac:dyDescent="0.25">
      <c r="A23" s="39" t="s">
        <v>37</v>
      </c>
      <c r="B23" s="9">
        <v>0</v>
      </c>
    </row>
    <row r="24" spans="1:11" x14ac:dyDescent="0.25">
      <c r="A24" s="10" t="s">
        <v>12</v>
      </c>
      <c r="B24" s="9">
        <f>+B21-B22+B23</f>
        <v>284778109.11000001</v>
      </c>
    </row>
    <row r="25" spans="1:11" x14ac:dyDescent="0.25">
      <c r="A25" s="10" t="s">
        <v>27</v>
      </c>
      <c r="B25" s="47">
        <v>0</v>
      </c>
    </row>
    <row r="26" spans="1:11" x14ac:dyDescent="0.25">
      <c r="A26" s="40" t="s">
        <v>37</v>
      </c>
      <c r="B26" s="9">
        <v>0</v>
      </c>
    </row>
    <row r="27" spans="1:11" x14ac:dyDescent="0.25">
      <c r="A27" s="10" t="s">
        <v>28</v>
      </c>
      <c r="B27" s="9">
        <f>+B24-B25+B26</f>
        <v>284778109.11000001</v>
      </c>
    </row>
    <row r="30" spans="1:11" ht="27.6" customHeight="1" x14ac:dyDescent="0.25">
      <c r="A30" s="58" t="s">
        <v>24</v>
      </c>
      <c r="B30" s="58"/>
    </row>
    <row r="31" spans="1:11" ht="30" customHeight="1" x14ac:dyDescent="0.25">
      <c r="A31" s="58" t="s">
        <v>48</v>
      </c>
      <c r="B31" s="58"/>
    </row>
    <row r="32" spans="1:11" ht="14.45" customHeight="1" x14ac:dyDescent="0.25">
      <c r="A32" s="24"/>
      <c r="B32" s="24"/>
      <c r="C32" s="14"/>
      <c r="D32" s="14"/>
      <c r="E32" s="14"/>
      <c r="F32" s="14"/>
      <c r="G32" s="14"/>
      <c r="H32" s="14"/>
      <c r="I32" s="14"/>
      <c r="J32" s="14"/>
      <c r="K32" s="14"/>
    </row>
    <row r="33" spans="1:11" ht="14.45" customHeight="1" x14ac:dyDescent="0.25">
      <c r="A33" s="59" t="s">
        <v>20</v>
      </c>
      <c r="B33" s="59"/>
      <c r="C33" s="14"/>
      <c r="D33" s="14"/>
      <c r="E33" s="14"/>
      <c r="F33" s="14"/>
      <c r="G33" s="14"/>
      <c r="H33" s="14"/>
      <c r="I33" s="14"/>
      <c r="J33" s="14"/>
      <c r="K33" s="14"/>
    </row>
    <row r="34" spans="1:11" x14ac:dyDescent="0.25">
      <c r="A34" s="59" t="s">
        <v>26</v>
      </c>
      <c r="B34" s="59"/>
    </row>
    <row r="35" spans="1:11" x14ac:dyDescent="0.25">
      <c r="A35" s="62"/>
      <c r="B35" s="62"/>
    </row>
    <row r="36" spans="1:11" x14ac:dyDescent="0.25">
      <c r="A36" s="10"/>
      <c r="B36" s="13" t="s">
        <v>11</v>
      </c>
    </row>
    <row r="37" spans="1:11" x14ac:dyDescent="0.25">
      <c r="A37" s="49" t="s">
        <v>50</v>
      </c>
      <c r="B37" s="9">
        <v>291488768.42000002</v>
      </c>
    </row>
    <row r="38" spans="1:11" x14ac:dyDescent="0.25">
      <c r="A38" s="39" t="s">
        <v>23</v>
      </c>
      <c r="B38" s="9">
        <f>+B22</f>
        <v>6710659.3099999996</v>
      </c>
      <c r="E38" s="30"/>
    </row>
    <row r="39" spans="1:11" x14ac:dyDescent="0.25">
      <c r="A39" s="39" t="s">
        <v>37</v>
      </c>
      <c r="B39" s="9">
        <v>0</v>
      </c>
      <c r="E39" s="29"/>
    </row>
    <row r="40" spans="1:11" x14ac:dyDescent="0.25">
      <c r="A40" s="10" t="s">
        <v>12</v>
      </c>
      <c r="B40" s="9">
        <f>+B37-B38+B39</f>
        <v>284778109.11000001</v>
      </c>
    </row>
    <row r="41" spans="1:11" x14ac:dyDescent="0.25">
      <c r="A41" s="40" t="s">
        <v>27</v>
      </c>
      <c r="B41" s="47">
        <v>0</v>
      </c>
    </row>
    <row r="42" spans="1:11" x14ac:dyDescent="0.25">
      <c r="A42" s="40" t="s">
        <v>37</v>
      </c>
      <c r="B42" s="9">
        <v>0</v>
      </c>
    </row>
    <row r="43" spans="1:11" x14ac:dyDescent="0.25">
      <c r="A43" s="10" t="s">
        <v>28</v>
      </c>
      <c r="B43" s="9">
        <f>+B40-B41+B42</f>
        <v>284778109.11000001</v>
      </c>
      <c r="D43" s="30"/>
    </row>
    <row r="44" spans="1:11" x14ac:dyDescent="0.25">
      <c r="A44" s="10" t="s">
        <v>29</v>
      </c>
      <c r="B44" s="9">
        <v>0</v>
      </c>
      <c r="D44" s="9">
        <v>12932330.440000001</v>
      </c>
    </row>
    <row r="45" spans="1:11" x14ac:dyDescent="0.25">
      <c r="A45" s="40" t="s">
        <v>37</v>
      </c>
      <c r="B45" s="9">
        <v>0</v>
      </c>
      <c r="D45" s="32"/>
    </row>
    <row r="46" spans="1:11" x14ac:dyDescent="0.25">
      <c r="A46" s="10" t="s">
        <v>30</v>
      </c>
      <c r="B46" s="9">
        <f>B43-B44+B45</f>
        <v>284778109.11000001</v>
      </c>
      <c r="D46" s="32"/>
    </row>
    <row r="47" spans="1:11" x14ac:dyDescent="0.25">
      <c r="A47" s="31"/>
      <c r="B47" s="32"/>
      <c r="D47" s="32"/>
    </row>
    <row r="48" spans="1:11" x14ac:dyDescent="0.25">
      <c r="A48" s="31"/>
      <c r="B48" s="32"/>
    </row>
    <row r="49" spans="1:2" ht="26.45" customHeight="1" x14ac:dyDescent="0.25">
      <c r="A49" s="58" t="s">
        <v>24</v>
      </c>
      <c r="B49" s="58"/>
    </row>
    <row r="50" spans="1:2" ht="30" customHeight="1" x14ac:dyDescent="0.25">
      <c r="A50" s="58" t="s">
        <v>49</v>
      </c>
      <c r="B50" s="58"/>
    </row>
    <row r="51" spans="1:2" x14ac:dyDescent="0.25">
      <c r="A51" s="24"/>
      <c r="B51" s="24"/>
    </row>
    <row r="52" spans="1:2" ht="14.45" customHeight="1" x14ac:dyDescent="0.25">
      <c r="A52" s="59" t="s">
        <v>20</v>
      </c>
      <c r="B52" s="59"/>
    </row>
    <row r="53" spans="1:2" x14ac:dyDescent="0.25">
      <c r="A53" s="59" t="s">
        <v>26</v>
      </c>
      <c r="B53" s="59"/>
    </row>
    <row r="54" spans="1:2" x14ac:dyDescent="0.25">
      <c r="A54" s="62"/>
      <c r="B54" s="62"/>
    </row>
    <row r="55" spans="1:2" x14ac:dyDescent="0.25">
      <c r="A55" s="41"/>
      <c r="B55" s="13" t="s">
        <v>11</v>
      </c>
    </row>
    <row r="56" spans="1:2" x14ac:dyDescent="0.25">
      <c r="A56" s="49" t="s">
        <v>50</v>
      </c>
      <c r="B56" s="9">
        <v>291488768.42000002</v>
      </c>
    </row>
    <row r="57" spans="1:2" x14ac:dyDescent="0.25">
      <c r="A57" s="41" t="s">
        <v>23</v>
      </c>
      <c r="B57" s="9">
        <f>+B38</f>
        <v>6710659.3099999996</v>
      </c>
    </row>
    <row r="58" spans="1:2" x14ac:dyDescent="0.25">
      <c r="A58" s="41" t="s">
        <v>37</v>
      </c>
      <c r="B58" s="9">
        <v>0</v>
      </c>
    </row>
    <row r="59" spans="1:2" x14ac:dyDescent="0.25">
      <c r="A59" s="41" t="s">
        <v>12</v>
      </c>
      <c r="B59" s="9">
        <f>+B56-B57+B58</f>
        <v>284778109.11000001</v>
      </c>
    </row>
    <row r="60" spans="1:2" x14ac:dyDescent="0.25">
      <c r="A60" s="41" t="s">
        <v>27</v>
      </c>
      <c r="B60" s="47">
        <v>0</v>
      </c>
    </row>
    <row r="61" spans="1:2" x14ac:dyDescent="0.25">
      <c r="A61" s="41" t="s">
        <v>37</v>
      </c>
      <c r="B61" s="9">
        <v>0</v>
      </c>
    </row>
    <row r="62" spans="1:2" x14ac:dyDescent="0.25">
      <c r="A62" s="41" t="s">
        <v>28</v>
      </c>
      <c r="B62" s="9">
        <f>+B59-B60+B61</f>
        <v>284778109.11000001</v>
      </c>
    </row>
    <row r="63" spans="1:2" x14ac:dyDescent="0.25">
      <c r="A63" s="41" t="s">
        <v>29</v>
      </c>
      <c r="B63" s="9">
        <v>0</v>
      </c>
    </row>
    <row r="64" spans="1:2" x14ac:dyDescent="0.25">
      <c r="A64" s="41" t="s">
        <v>37</v>
      </c>
      <c r="B64" s="9">
        <v>0</v>
      </c>
    </row>
    <row r="65" spans="1:5" x14ac:dyDescent="0.25">
      <c r="A65" s="41" t="s">
        <v>30</v>
      </c>
      <c r="B65" s="9">
        <f>+B62-B63+B64</f>
        <v>284778109.11000001</v>
      </c>
    </row>
    <row r="66" spans="1:5" x14ac:dyDescent="0.25">
      <c r="A66" s="41" t="s">
        <v>40</v>
      </c>
      <c r="B66" s="9">
        <v>0</v>
      </c>
    </row>
    <row r="67" spans="1:5" ht="15.6" customHeight="1" x14ac:dyDescent="0.25">
      <c r="A67" s="10" t="s">
        <v>31</v>
      </c>
      <c r="B67" s="9">
        <f>+B65-B66</f>
        <v>284778109.11000001</v>
      </c>
      <c r="E67" s="48"/>
    </row>
  </sheetData>
  <mergeCells count="20">
    <mergeCell ref="A6:B6"/>
    <mergeCell ref="A1:B1"/>
    <mergeCell ref="A2:B2"/>
    <mergeCell ref="A4:B4"/>
    <mergeCell ref="A5:B5"/>
    <mergeCell ref="A14:B14"/>
    <mergeCell ref="A15:B15"/>
    <mergeCell ref="A17:B17"/>
    <mergeCell ref="A18:B18"/>
    <mergeCell ref="A19:B19"/>
    <mergeCell ref="A30:B30"/>
    <mergeCell ref="A31:B31"/>
    <mergeCell ref="A33:B33"/>
    <mergeCell ref="A34:B34"/>
    <mergeCell ref="A35:B35"/>
    <mergeCell ref="A49:B49"/>
    <mergeCell ref="A50:B50"/>
    <mergeCell ref="A52:B52"/>
    <mergeCell ref="A53:B53"/>
    <mergeCell ref="A54:B54"/>
  </mergeCells>
  <printOptions horizontalCentered="1"/>
  <pageMargins left="0.51181102362204722" right="0.51181102362204722" top="1.3385826771653544" bottom="0.74803149606299213" header="0.70866141732283472" footer="0.31496062992125984"/>
  <pageSetup scale="70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C3" sqref="C3"/>
    </sheetView>
  </sheetViews>
  <sheetFormatPr baseColWidth="10" defaultRowHeight="15" x14ac:dyDescent="0.25"/>
  <cols>
    <col min="1" max="1" width="21.7109375" bestFit="1" customWidth="1"/>
    <col min="2" max="2" width="16.28515625" customWidth="1"/>
    <col min="3" max="3" width="16" customWidth="1"/>
  </cols>
  <sheetData>
    <row r="1" spans="1:3" x14ac:dyDescent="0.25">
      <c r="A1" s="63"/>
      <c r="B1" s="3"/>
      <c r="C1" s="65" t="s">
        <v>57</v>
      </c>
    </row>
    <row r="2" spans="1:3" ht="24.75" thickBot="1" x14ac:dyDescent="0.3">
      <c r="A2" s="64"/>
      <c r="B2" s="4" t="s">
        <v>41</v>
      </c>
      <c r="C2" s="66"/>
    </row>
    <row r="3" spans="1:3" ht="24.75" thickBot="1" x14ac:dyDescent="0.3">
      <c r="A3" s="5" t="s">
        <v>13</v>
      </c>
      <c r="B3" s="4"/>
      <c r="C3" s="4"/>
    </row>
    <row r="4" spans="1:3" ht="24.75" thickBot="1" x14ac:dyDescent="0.3">
      <c r="A4" s="1" t="s">
        <v>14</v>
      </c>
      <c r="B4" s="8"/>
      <c r="C4" s="8"/>
    </row>
    <row r="5" spans="1:3" ht="15.75" thickBot="1" x14ac:dyDescent="0.3">
      <c r="A5" s="1" t="s">
        <v>15</v>
      </c>
      <c r="B5" s="2"/>
      <c r="C5" s="2"/>
    </row>
  </sheetData>
  <mergeCells count="2">
    <mergeCell ref="A1:A2"/>
    <mergeCell ref="C1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2"/>
  <sheetViews>
    <sheetView workbookViewId="0">
      <selection activeCell="A11" sqref="A11"/>
    </sheetView>
  </sheetViews>
  <sheetFormatPr baseColWidth="10" defaultRowHeight="15" x14ac:dyDescent="0.25"/>
  <cols>
    <col min="1" max="1" width="28.42578125" customWidth="1"/>
    <col min="2" max="2" width="17.28515625" customWidth="1"/>
    <col min="3" max="3" width="16.7109375" customWidth="1"/>
    <col min="5" max="5" width="12.42578125" hidden="1" customWidth="1"/>
    <col min="6" max="6" width="13.7109375" bestFit="1" customWidth="1"/>
  </cols>
  <sheetData>
    <row r="1" spans="1:3" x14ac:dyDescent="0.25">
      <c r="A1" s="58" t="s">
        <v>24</v>
      </c>
      <c r="B1" s="58"/>
      <c r="C1" s="58"/>
    </row>
    <row r="2" spans="1:3" ht="50.45" customHeight="1" x14ac:dyDescent="0.25">
      <c r="A2" s="69" t="s">
        <v>51</v>
      </c>
      <c r="B2" s="69"/>
      <c r="C2" s="69"/>
    </row>
    <row r="3" spans="1:3" x14ac:dyDescent="0.25">
      <c r="A3" s="16"/>
      <c r="B3" s="16"/>
      <c r="C3" s="16"/>
    </row>
    <row r="4" spans="1:3" x14ac:dyDescent="0.25">
      <c r="A4" s="59" t="s">
        <v>20</v>
      </c>
      <c r="B4" s="59"/>
      <c r="C4" s="59"/>
    </row>
    <row r="5" spans="1:3" x14ac:dyDescent="0.25">
      <c r="A5" s="59" t="s">
        <v>26</v>
      </c>
      <c r="B5" s="59"/>
      <c r="C5" s="59"/>
    </row>
    <row r="6" spans="1:3" x14ac:dyDescent="0.25">
      <c r="A6" s="59"/>
      <c r="B6" s="59"/>
      <c r="C6" s="59"/>
    </row>
    <row r="7" spans="1:3" ht="14.45" customHeight="1" x14ac:dyDescent="0.25">
      <c r="A7" s="70"/>
      <c r="B7" s="68" t="s">
        <v>41</v>
      </c>
      <c r="C7" s="68" t="s">
        <v>53</v>
      </c>
    </row>
    <row r="8" spans="1:3" x14ac:dyDescent="0.25">
      <c r="A8" s="70"/>
      <c r="B8" s="68"/>
      <c r="C8" s="68"/>
    </row>
    <row r="9" spans="1:3" x14ac:dyDescent="0.25">
      <c r="A9" s="17" t="s">
        <v>16</v>
      </c>
      <c r="B9" s="42">
        <v>1132505199.45</v>
      </c>
      <c r="C9" s="42">
        <v>424433145.57999998</v>
      </c>
    </row>
    <row r="10" spans="1:3" x14ac:dyDescent="0.25">
      <c r="A10" s="10" t="s">
        <v>17</v>
      </c>
      <c r="B10" s="44">
        <v>291488768.41999996</v>
      </c>
      <c r="C10" s="12">
        <f>+'reduccion del Saldo de la deuda'!B11</f>
        <v>284778109.11000001</v>
      </c>
    </row>
    <row r="11" spans="1:3" x14ac:dyDescent="0.25">
      <c r="A11" s="10" t="s">
        <v>15</v>
      </c>
      <c r="B11" s="12">
        <f>+B10/B9*100</f>
        <v>25.738404429539148</v>
      </c>
      <c r="C11" s="12">
        <f>+C10/C9*100</f>
        <v>67.096105022816403</v>
      </c>
    </row>
    <row r="13" spans="1:3" ht="13.9" customHeight="1" x14ac:dyDescent="0.25"/>
    <row r="14" spans="1:3" x14ac:dyDescent="0.25">
      <c r="A14" s="58" t="s">
        <v>24</v>
      </c>
      <c r="B14" s="58"/>
      <c r="C14" s="58"/>
    </row>
    <row r="15" spans="1:3" ht="48.75" customHeight="1" x14ac:dyDescent="0.25">
      <c r="A15" s="69" t="s">
        <v>52</v>
      </c>
      <c r="B15" s="69"/>
      <c r="C15" s="69"/>
    </row>
    <row r="16" spans="1:3" x14ac:dyDescent="0.25">
      <c r="A16" s="22"/>
      <c r="B16" s="22"/>
      <c r="C16" s="22"/>
    </row>
    <row r="17" spans="1:4" x14ac:dyDescent="0.25">
      <c r="A17" s="59" t="s">
        <v>20</v>
      </c>
      <c r="B17" s="59"/>
      <c r="C17" s="59"/>
    </row>
    <row r="18" spans="1:4" x14ac:dyDescent="0.25">
      <c r="A18" s="59" t="s">
        <v>26</v>
      </c>
      <c r="B18" s="59"/>
      <c r="C18" s="59"/>
    </row>
    <row r="19" spans="1:4" x14ac:dyDescent="0.25">
      <c r="A19" s="59"/>
      <c r="B19" s="59"/>
      <c r="C19" s="59"/>
    </row>
    <row r="20" spans="1:4" x14ac:dyDescent="0.25">
      <c r="A20" s="70"/>
      <c r="B20" s="68" t="s">
        <v>41</v>
      </c>
      <c r="C20" s="68" t="s">
        <v>54</v>
      </c>
    </row>
    <row r="21" spans="1:4" x14ac:dyDescent="0.25">
      <c r="A21" s="70"/>
      <c r="B21" s="68"/>
      <c r="C21" s="68"/>
    </row>
    <row r="22" spans="1:4" x14ac:dyDescent="0.25">
      <c r="A22" s="17" t="s">
        <v>16</v>
      </c>
      <c r="B22" s="42">
        <v>390809479.08999997</v>
      </c>
      <c r="C22" s="12">
        <v>645798761.29999995</v>
      </c>
    </row>
    <row r="23" spans="1:4" x14ac:dyDescent="0.25">
      <c r="A23" s="10" t="s">
        <v>17</v>
      </c>
      <c r="B23" s="44">
        <v>284778109.11000001</v>
      </c>
      <c r="C23" s="12">
        <f>+'reduccion del Saldo de la deuda'!B27</f>
        <v>284778109.11000001</v>
      </c>
    </row>
    <row r="24" spans="1:4" x14ac:dyDescent="0.25">
      <c r="A24" s="10" t="s">
        <v>15</v>
      </c>
      <c r="B24" s="12">
        <v>72.868782449470245</v>
      </c>
      <c r="C24" s="12">
        <f>+C23/C22*100</f>
        <v>44.097035512539321</v>
      </c>
    </row>
    <row r="27" spans="1:4" x14ac:dyDescent="0.25">
      <c r="A27" s="58" t="s">
        <v>24</v>
      </c>
      <c r="B27" s="58"/>
      <c r="C27" s="58"/>
    </row>
    <row r="28" spans="1:4" ht="55.5" customHeight="1" x14ac:dyDescent="0.25">
      <c r="A28" s="69" t="s">
        <v>39</v>
      </c>
      <c r="B28" s="69"/>
      <c r="C28" s="69"/>
    </row>
    <row r="29" spans="1:4" x14ac:dyDescent="0.25">
      <c r="A29" s="33"/>
      <c r="B29" s="33"/>
      <c r="C29" s="33"/>
    </row>
    <row r="30" spans="1:4" ht="14.45" customHeight="1" x14ac:dyDescent="0.25">
      <c r="A30" s="59" t="s">
        <v>20</v>
      </c>
      <c r="B30" s="59"/>
      <c r="C30" s="59"/>
      <c r="D30" s="14"/>
    </row>
    <row r="31" spans="1:4" ht="14.45" customHeight="1" x14ac:dyDescent="0.25">
      <c r="A31" s="59" t="s">
        <v>26</v>
      </c>
      <c r="B31" s="59"/>
      <c r="C31" s="59"/>
    </row>
    <row r="32" spans="1:4" x14ac:dyDescent="0.25">
      <c r="A32" s="34"/>
      <c r="B32" s="34"/>
      <c r="C32" s="34"/>
    </row>
    <row r="33" spans="1:6" x14ac:dyDescent="0.25">
      <c r="A33" s="67"/>
      <c r="B33" s="68" t="s">
        <v>41</v>
      </c>
      <c r="C33" s="68" t="s">
        <v>55</v>
      </c>
    </row>
    <row r="34" spans="1:6" ht="15" customHeight="1" x14ac:dyDescent="0.25">
      <c r="A34" s="67"/>
      <c r="B34" s="68"/>
      <c r="C34" s="68"/>
    </row>
    <row r="35" spans="1:6" x14ac:dyDescent="0.25">
      <c r="A35" s="17" t="s">
        <v>16</v>
      </c>
      <c r="B35" s="42">
        <v>390809479.08999997</v>
      </c>
      <c r="C35" s="42">
        <v>899948766.66999996</v>
      </c>
      <c r="E35" s="30">
        <f>+C35-C23</f>
        <v>615170657.55999994</v>
      </c>
    </row>
    <row r="36" spans="1:6" x14ac:dyDescent="0.25">
      <c r="A36" s="10" t="s">
        <v>17</v>
      </c>
      <c r="B36" s="44">
        <v>284778109.11000001</v>
      </c>
      <c r="C36" s="12">
        <f>+'reduccion del Saldo de la deuda'!B46</f>
        <v>284778109.11000001</v>
      </c>
    </row>
    <row r="37" spans="1:6" x14ac:dyDescent="0.25">
      <c r="A37" s="10" t="s">
        <v>15</v>
      </c>
      <c r="B37" s="12">
        <v>72.868782449470245</v>
      </c>
      <c r="C37" s="12">
        <f>+C36/C35*100</f>
        <v>31.643813476598119</v>
      </c>
    </row>
    <row r="40" spans="1:6" x14ac:dyDescent="0.25">
      <c r="A40" s="58" t="s">
        <v>24</v>
      </c>
      <c r="B40" s="58"/>
      <c r="C40" s="58"/>
    </row>
    <row r="41" spans="1:6" ht="60.75" customHeight="1" x14ac:dyDescent="0.25">
      <c r="A41" s="69" t="s">
        <v>38</v>
      </c>
      <c r="B41" s="69"/>
      <c r="C41" s="69"/>
    </row>
    <row r="42" spans="1:6" x14ac:dyDescent="0.25">
      <c r="A42" s="26"/>
      <c r="B42" s="26"/>
      <c r="C42" s="26"/>
    </row>
    <row r="43" spans="1:6" x14ac:dyDescent="0.25">
      <c r="A43" s="59" t="s">
        <v>20</v>
      </c>
      <c r="B43" s="59"/>
      <c r="C43" s="59"/>
    </row>
    <row r="44" spans="1:6" x14ac:dyDescent="0.25">
      <c r="A44" s="59" t="s">
        <v>26</v>
      </c>
      <c r="B44" s="59"/>
      <c r="C44" s="59"/>
    </row>
    <row r="45" spans="1:6" x14ac:dyDescent="0.25">
      <c r="A45" s="59"/>
      <c r="B45" s="59"/>
      <c r="C45" s="59"/>
    </row>
    <row r="46" spans="1:6" ht="30" customHeight="1" x14ac:dyDescent="0.25">
      <c r="A46" s="67"/>
      <c r="B46" s="68" t="s">
        <v>41</v>
      </c>
      <c r="C46" s="68" t="s">
        <v>56</v>
      </c>
    </row>
    <row r="47" spans="1:6" ht="15" hidden="1" customHeight="1" x14ac:dyDescent="0.25">
      <c r="A47" s="67"/>
      <c r="B47" s="68"/>
      <c r="C47" s="68"/>
    </row>
    <row r="48" spans="1:6" x14ac:dyDescent="0.25">
      <c r="A48" s="17" t="s">
        <v>16</v>
      </c>
      <c r="B48" s="42">
        <v>390809479.08999997</v>
      </c>
      <c r="C48" s="42">
        <v>1132505199.45</v>
      </c>
      <c r="E48" s="30">
        <f>+C48-C35</f>
        <v>232556432.78000009</v>
      </c>
      <c r="F48" s="43"/>
    </row>
    <row r="49" spans="1:3" x14ac:dyDescent="0.25">
      <c r="A49" s="10" t="s">
        <v>17</v>
      </c>
      <c r="B49" s="44">
        <v>284778109.11000001</v>
      </c>
      <c r="C49" s="12">
        <f>+'reduccion del Saldo de la deuda'!B67</f>
        <v>284778109.11000001</v>
      </c>
    </row>
    <row r="50" spans="1:3" x14ac:dyDescent="0.25">
      <c r="A50" s="10" t="s">
        <v>15</v>
      </c>
      <c r="B50" s="12">
        <v>72.868782449470245</v>
      </c>
      <c r="C50" s="12">
        <f>+C49/C48*100</f>
        <v>25.145854451555916</v>
      </c>
    </row>
    <row r="51" spans="1:3" ht="49.5" customHeight="1" x14ac:dyDescent="0.25"/>
    <row r="52" spans="1:3" ht="49.5" customHeight="1" x14ac:dyDescent="0.25"/>
  </sheetData>
  <mergeCells count="31">
    <mergeCell ref="A7:A8"/>
    <mergeCell ref="C7:C8"/>
    <mergeCell ref="A2:C2"/>
    <mergeCell ref="A1:C1"/>
    <mergeCell ref="B7:B8"/>
    <mergeCell ref="A4:C4"/>
    <mergeCell ref="A6:C6"/>
    <mergeCell ref="A5:C5"/>
    <mergeCell ref="A20:A21"/>
    <mergeCell ref="B20:B21"/>
    <mergeCell ref="C20:C21"/>
    <mergeCell ref="A14:C14"/>
    <mergeCell ref="A15:C15"/>
    <mergeCell ref="A17:C17"/>
    <mergeCell ref="A18:C18"/>
    <mergeCell ref="A19:C19"/>
    <mergeCell ref="A27:C27"/>
    <mergeCell ref="A28:C28"/>
    <mergeCell ref="A30:C30"/>
    <mergeCell ref="A31:C31"/>
    <mergeCell ref="A33:A34"/>
    <mergeCell ref="B33:B34"/>
    <mergeCell ref="C33:C34"/>
    <mergeCell ref="A46:A47"/>
    <mergeCell ref="B46:B47"/>
    <mergeCell ref="C46:C47"/>
    <mergeCell ref="A40:C40"/>
    <mergeCell ref="A41:C41"/>
    <mergeCell ref="A43:C43"/>
    <mergeCell ref="A44:C44"/>
    <mergeCell ref="A45:C45"/>
  </mergeCells>
  <printOptions horizontalCentered="1"/>
  <pageMargins left="0.51181102362204722" right="0.51181102362204722" top="0.74803149606299213" bottom="0.74803149606299213" header="0.70866141732283472" footer="0.31496062992125984"/>
  <pageSetup scale="80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Obligaciones pagadas o garant</vt:lpstr>
      <vt:lpstr>reduccion del Saldo de la deuda</vt:lpstr>
      <vt:lpstr>No aplica</vt:lpstr>
      <vt:lpstr>Comparativo Deuda</vt:lpstr>
      <vt:lpstr>'Obligaciones pagadas o garant'!Área_de_impresión</vt:lpstr>
      <vt:lpstr>'reduccion del Saldo de la deuda'!Área_de_impresión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 Tesorería</dc:creator>
  <cp:lastModifiedBy>USUARIO</cp:lastModifiedBy>
  <cp:lastPrinted>2018-04-20T23:42:15Z</cp:lastPrinted>
  <dcterms:created xsi:type="dcterms:W3CDTF">2015-08-18T03:47:17Z</dcterms:created>
  <dcterms:modified xsi:type="dcterms:W3CDTF">2019-05-28T15:40:23Z</dcterms:modified>
</cp:coreProperties>
</file>