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TV ANUAL JUMAPA\"/>
    </mc:Choice>
  </mc:AlternateContent>
  <bookViews>
    <workbookView xWindow="0" yWindow="0" windowWidth="24000" windowHeight="9105"/>
  </bookViews>
  <sheets>
    <sheet name="ILI Calendario 2021" sheetId="4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'ILI Calendario 2021'!$A$5:$N$81</definedName>
    <definedName name="CarteraVencidaPorSaldos" localSheetId="0">#REF!</definedName>
    <definedName name="CarteraVencidaPorSaldos">#REF!</definedName>
    <definedName name="ji" localSheetId="0">#REF!</definedName>
    <definedName name="ji">#REF!</definedName>
    <definedName name="Resumen3.5" localSheetId="0">[1]!Tabla4[#All]</definedName>
    <definedName name="Resumen3.5">[2]!Tabla4[#All]</definedName>
    <definedName name="TablaTarifas" localSheetId="0">[3]!Tabla4[#All]</definedName>
    <definedName name="TablaTarifas">#REF!</definedName>
    <definedName name="TablaTarifas1" localSheetId="0">[4]!Tabla4[#All]</definedName>
    <definedName name="Tablatarifas2">[3]!Tabla4[#All]</definedName>
    <definedName name="Tablatarifasa" localSheetId="0">#REF!</definedName>
    <definedName name="Tablatarifas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B50" i="4"/>
  <c r="B49" i="4"/>
  <c r="B48" i="4"/>
  <c r="B47" i="4"/>
  <c r="B79" i="4"/>
  <c r="B78" i="4"/>
  <c r="B77" i="4"/>
  <c r="N76" i="4"/>
  <c r="M76" i="4"/>
  <c r="L76" i="4"/>
  <c r="K76" i="4"/>
  <c r="J76" i="4"/>
  <c r="I76" i="4"/>
  <c r="H76" i="4"/>
  <c r="G76" i="4"/>
  <c r="F76" i="4"/>
  <c r="E76" i="4"/>
  <c r="D76" i="4"/>
  <c r="C76" i="4"/>
  <c r="B75" i="4"/>
  <c r="B74" i="4"/>
  <c r="B73" i="4"/>
  <c r="B72" i="4"/>
  <c r="B71" i="4"/>
  <c r="B70" i="4"/>
  <c r="B69" i="4"/>
  <c r="B68" i="4"/>
  <c r="N67" i="4"/>
  <c r="M67" i="4"/>
  <c r="L67" i="4"/>
  <c r="K67" i="4"/>
  <c r="J67" i="4"/>
  <c r="I67" i="4"/>
  <c r="H67" i="4"/>
  <c r="G67" i="4"/>
  <c r="F67" i="4"/>
  <c r="B67" i="4" s="1"/>
  <c r="E67" i="4"/>
  <c r="D67" i="4"/>
  <c r="C67" i="4"/>
  <c r="B66" i="4"/>
  <c r="B65" i="4"/>
  <c r="N64" i="4"/>
  <c r="B64" i="4"/>
  <c r="B63" i="4"/>
  <c r="B62" i="4"/>
  <c r="N61" i="4"/>
  <c r="M61" i="4"/>
  <c r="L61" i="4"/>
  <c r="K61" i="4"/>
  <c r="J61" i="4"/>
  <c r="I61" i="4"/>
  <c r="H61" i="4"/>
  <c r="G61" i="4"/>
  <c r="F61" i="4"/>
  <c r="E61" i="4"/>
  <c r="D61" i="4"/>
  <c r="C61" i="4"/>
  <c r="B60" i="4"/>
  <c r="B59" i="4"/>
  <c r="B58" i="4"/>
  <c r="B57" i="4"/>
  <c r="B56" i="4"/>
  <c r="B55" i="4"/>
  <c r="B54" i="4"/>
  <c r="B53" i="4"/>
  <c r="B52" i="4"/>
  <c r="B46" i="4"/>
  <c r="B45" i="4"/>
  <c r="B44" i="4"/>
  <c r="B43" i="4"/>
  <c r="B42" i="4"/>
  <c r="N41" i="4"/>
  <c r="M41" i="4"/>
  <c r="L41" i="4"/>
  <c r="K41" i="4"/>
  <c r="J41" i="4"/>
  <c r="I41" i="4"/>
  <c r="H41" i="4"/>
  <c r="G41" i="4"/>
  <c r="F41" i="4"/>
  <c r="E41" i="4"/>
  <c r="D41" i="4"/>
  <c r="N36" i="4"/>
  <c r="M36" i="4"/>
  <c r="L36" i="4"/>
  <c r="K36" i="4"/>
  <c r="J36" i="4"/>
  <c r="I36" i="4"/>
  <c r="H36" i="4"/>
  <c r="G36" i="4"/>
  <c r="F36" i="4"/>
  <c r="E36" i="4"/>
  <c r="D36" i="4"/>
  <c r="C36" i="4"/>
  <c r="B35" i="4"/>
  <c r="B34" i="4"/>
  <c r="B33" i="4"/>
  <c r="N32" i="4"/>
  <c r="M32" i="4"/>
  <c r="L32" i="4"/>
  <c r="K32" i="4"/>
  <c r="J32" i="4"/>
  <c r="I32" i="4"/>
  <c r="H32" i="4"/>
  <c r="G32" i="4"/>
  <c r="F32" i="4"/>
  <c r="E32" i="4"/>
  <c r="D32" i="4"/>
  <c r="C32" i="4"/>
  <c r="N25" i="4"/>
  <c r="M25" i="4"/>
  <c r="L25" i="4"/>
  <c r="K25" i="4"/>
  <c r="J25" i="4"/>
  <c r="I25" i="4"/>
  <c r="H25" i="4"/>
  <c r="G25" i="4"/>
  <c r="F25" i="4"/>
  <c r="E25" i="4"/>
  <c r="D25" i="4"/>
  <c r="C25" i="4"/>
  <c r="B24" i="4"/>
  <c r="B23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 s="1"/>
  <c r="B21" i="4"/>
  <c r="B20" i="4"/>
  <c r="B19" i="4"/>
  <c r="B18" i="4"/>
  <c r="B17" i="4"/>
  <c r="N16" i="4"/>
  <c r="M16" i="4"/>
  <c r="L16" i="4"/>
  <c r="K16" i="4"/>
  <c r="J16" i="4"/>
  <c r="I16" i="4"/>
  <c r="H16" i="4"/>
  <c r="G16" i="4"/>
  <c r="F16" i="4"/>
  <c r="E16" i="4"/>
  <c r="D16" i="4"/>
  <c r="C16" i="4"/>
  <c r="B15" i="4"/>
  <c r="B14" i="4"/>
  <c r="B13" i="4"/>
  <c r="B12" i="4"/>
  <c r="B11" i="4"/>
  <c r="B10" i="4"/>
  <c r="B9" i="4"/>
  <c r="B8" i="4"/>
  <c r="B7" i="4"/>
  <c r="N6" i="4"/>
  <c r="M6" i="4"/>
  <c r="L6" i="4"/>
  <c r="K6" i="4"/>
  <c r="J6" i="4"/>
  <c r="I6" i="4"/>
  <c r="H6" i="4"/>
  <c r="G6" i="4"/>
  <c r="F6" i="4"/>
  <c r="E6" i="4"/>
  <c r="D6" i="4"/>
  <c r="C6" i="4"/>
  <c r="B36" i="4" l="1"/>
  <c r="B25" i="4"/>
  <c r="B32" i="4"/>
  <c r="B61" i="4"/>
  <c r="B16" i="4"/>
  <c r="B6" i="4"/>
  <c r="D81" i="4"/>
  <c r="F81" i="4"/>
  <c r="H81" i="4"/>
  <c r="J81" i="4"/>
  <c r="L81" i="4"/>
  <c r="N81" i="4"/>
  <c r="E81" i="4"/>
  <c r="G81" i="4"/>
  <c r="I81" i="4"/>
  <c r="K81" i="4"/>
  <c r="M81" i="4"/>
  <c r="B76" i="4"/>
  <c r="C41" i="4"/>
  <c r="B41" i="4" s="1"/>
  <c r="B81" i="4" l="1"/>
  <c r="C81" i="4"/>
</calcChain>
</file>

<file path=xl/sharedStrings.xml><?xml version="1.0" encoding="utf-8"?>
<sst xmlns="http://schemas.openxmlformats.org/spreadsheetml/2006/main" count="93" uniqueCount="92">
  <si>
    <t>JUNTA MUNICIPAL DE AGUA POTABLE Y ALCANTARILLADO DE CELAYA, GTO.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</si>
  <si>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</si>
  <si>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</si>
  <si>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</si>
  <si>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</si>
  <si>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</si>
  <si>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</si>
  <si>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</si>
  <si>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</si>
  <si>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</si>
  <si>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</si>
  <si>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</si>
  <si>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</si>
  <si>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Formato de Iniciativa de Ley de Ingresos Armonizada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</si>
  <si>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</si>
  <si>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</si>
  <si>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</si>
  <si>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</si>
  <si>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</si>
  <si>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</si>
  <si>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</si>
  <si>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</si>
  <si>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</si>
  <si>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</si>
  <si>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</si>
  <si>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</si>
  <si>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</si>
  <si>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</si>
  <si>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</si>
  <si>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</si>
  <si>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</si>
  <si>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</si>
  <si>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</si>
  <si>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</si>
  <si>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</si>
  <si>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</si>
  <si>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</si>
  <si>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</si>
  <si>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</si>
  <si>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</si>
  <si>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</si>
  <si>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</si>
  <si>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</si>
  <si>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</si>
  <si>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</si>
  <si>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</si>
  <si>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</si>
  <si>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</si>
  <si>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</si>
  <si>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</si>
  <si>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</si>
  <si>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</si>
  <si>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</si>
  <si>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</si>
  <si>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</si>
  <si>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</si>
  <si>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</si>
  <si>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</si>
  <si>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</si>
  <si>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</si>
  <si>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</si>
  <si>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</si>
  <si>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</si>
  <si>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</si>
  <si>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</si>
  <si>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 y Asignaciones</t>
  </si>
  <si>
    <t>Transferencias al Resto del Sector Público (Derogado)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</si>
  <si>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</si>
  <si>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</si>
  <si>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</si>
  <si>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</si>
  <si>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</si>
  <si>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</si>
  <si>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</si>
  <si>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</si>
  <si>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Calendario de Ingresos del Ejercicio Fiscal 2021</t>
  </si>
  <si>
    <t>Anual</t>
  </si>
  <si>
    <t>Otros Productos</t>
  </si>
  <si>
    <t>Servicios de Agua Potable, Alcantarillado y Saneamiento</t>
  </si>
  <si>
    <t>Accesorios Servicios de Agua Potable</t>
  </si>
  <si>
    <t>Materiales e Instalación del ramal para toma</t>
  </si>
  <si>
    <t>Materiales e Instalación de cuadro de medición</t>
  </si>
  <si>
    <t>Suministro e Instalación de medidor de agua potable</t>
  </si>
  <si>
    <t>Materiales e Instalación para descarga de agua residual</t>
  </si>
  <si>
    <t>Servicios Administrativos para usuarios</t>
  </si>
  <si>
    <t>Servicios Operativos para usuarios</t>
  </si>
  <si>
    <t>Incorporación a la red hidraulica y sanitaria para fraccionamientos</t>
  </si>
  <si>
    <t>Tratamiento de Agua Potable</t>
  </si>
  <si>
    <t>Transferencias, Asignaciones, Subsidios y Subvenciones, Pensiones y Jubilaciones</t>
  </si>
  <si>
    <t>Subsidios y Subvenciones (Otros)</t>
  </si>
  <si>
    <t>Subsidios y Subvenciones (Tesoreria Municipal)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</si>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</sst>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  <numFmt numFmtId="166" formatCode="General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4.05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63"/>
      <name val="Arial Narrow"/>
      <family val="2"/>
    </font>
    <font>
      <sz val="8"/>
      <color indexed="9"/>
      <name val="Arial Narrow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8"/>
      <color indexed="63"/>
      <name val="Arial Narrow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Arial"/>
      <family val="2"/>
    </font>
    <font>
      <sz val="9.9499999999999993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15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/>
    <xf numFmtId="166" fontId="4" fillId="0" borderId="0"/>
    <xf numFmtId="165" fontId="5" fillId="4" borderId="0" applyNumberFormat="0" applyBorder="0" applyAlignment="0" applyProtection="0"/>
    <xf numFmtId="165" fontId="5" fillId="5" borderId="0" applyNumberFormat="0" applyBorder="0" applyAlignment="0" applyProtection="0"/>
    <xf numFmtId="165" fontId="5" fillId="6" borderId="0" applyNumberFormat="0" applyBorder="0" applyAlignment="0" applyProtection="0"/>
    <xf numFmtId="165" fontId="5" fillId="7" borderId="0" applyNumberFormat="0" applyBorder="0" applyAlignment="0" applyProtection="0"/>
    <xf numFmtId="165" fontId="5" fillId="8" borderId="0" applyNumberFormat="0" applyBorder="0" applyAlignment="0" applyProtection="0"/>
    <xf numFmtId="165" fontId="5" fillId="9" borderId="0" applyNumberFormat="0" applyBorder="0" applyAlignment="0" applyProtection="0"/>
    <xf numFmtId="165" fontId="5" fillId="10" borderId="0" applyNumberFormat="0" applyBorder="0" applyAlignment="0" applyProtection="0"/>
    <xf numFmtId="165" fontId="5" fillId="11" borderId="0" applyNumberFormat="0" applyBorder="0" applyAlignment="0" applyProtection="0"/>
    <xf numFmtId="165" fontId="5" fillId="12" borderId="0" applyNumberFormat="0" applyBorder="0" applyAlignment="0" applyProtection="0"/>
    <xf numFmtId="165" fontId="5" fillId="7" borderId="0" applyNumberFormat="0" applyBorder="0" applyAlignment="0" applyProtection="0"/>
    <xf numFmtId="165" fontId="5" fillId="10" borderId="0" applyNumberFormat="0" applyBorder="0" applyAlignment="0" applyProtection="0"/>
    <xf numFmtId="165" fontId="5" fillId="13" borderId="0" applyNumberFormat="0" applyBorder="0" applyAlignment="0" applyProtection="0"/>
    <xf numFmtId="165" fontId="1" fillId="2" borderId="0" applyNumberFormat="0" applyBorder="0" applyAlignment="0" applyProtection="0"/>
    <xf numFmtId="165" fontId="6" fillId="14" borderId="0" applyNumberFormat="0" applyBorder="0" applyAlignment="0" applyProtection="0"/>
    <xf numFmtId="165" fontId="6" fillId="11" borderId="0" applyNumberFormat="0" applyBorder="0" applyAlignment="0" applyProtection="0"/>
    <xf numFmtId="165" fontId="6" fillId="12" borderId="0" applyNumberFormat="0" applyBorder="0" applyAlignment="0" applyProtection="0"/>
    <xf numFmtId="165" fontId="6" fillId="15" borderId="0" applyNumberFormat="0" applyBorder="0" applyAlignment="0" applyProtection="0"/>
    <xf numFmtId="165" fontId="6" fillId="16" borderId="0" applyNumberFormat="0" applyBorder="0" applyAlignment="0" applyProtection="0"/>
    <xf numFmtId="165" fontId="6" fillId="17" borderId="0" applyNumberFormat="0" applyBorder="0" applyAlignment="0" applyProtection="0"/>
    <xf numFmtId="165" fontId="6" fillId="18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8" fillId="20" borderId="0" applyNumberFormat="0" applyBorder="0" applyAlignment="0" applyProtection="0"/>
    <xf numFmtId="165" fontId="8" fillId="16" borderId="0" applyNumberFormat="0" applyBorder="0" applyAlignment="0" applyProtection="0"/>
    <xf numFmtId="165" fontId="6" fillId="21" borderId="0" applyNumberFormat="0" applyBorder="0" applyAlignment="0" applyProtection="0"/>
    <xf numFmtId="165" fontId="7" fillId="22" borderId="0" applyNumberFormat="0" applyBorder="0" applyAlignment="0" applyProtection="0"/>
    <xf numFmtId="165" fontId="7" fillId="23" borderId="0" applyNumberFormat="0" applyBorder="0" applyAlignment="0" applyProtection="0"/>
    <xf numFmtId="165" fontId="8" fillId="24" borderId="0" applyNumberFormat="0" applyBorder="0" applyAlignment="0" applyProtection="0"/>
    <xf numFmtId="165" fontId="8" fillId="21" borderId="0" applyNumberFormat="0" applyBorder="0" applyAlignment="0" applyProtection="0"/>
    <xf numFmtId="165" fontId="6" fillId="25" borderId="0" applyNumberFormat="0" applyBorder="0" applyAlignment="0" applyProtection="0"/>
    <xf numFmtId="165" fontId="7" fillId="22" borderId="0" applyNumberFormat="0" applyBorder="0" applyAlignment="0" applyProtection="0"/>
    <xf numFmtId="165" fontId="7" fillId="26" borderId="0" applyNumberFormat="0" applyBorder="0" applyAlignment="0" applyProtection="0"/>
    <xf numFmtId="165" fontId="8" fillId="23" borderId="0" applyNumberFormat="0" applyBorder="0" applyAlignment="0" applyProtection="0"/>
    <xf numFmtId="165" fontId="8" fillId="25" borderId="0" applyNumberFormat="0" applyBorder="0" applyAlignment="0" applyProtection="0"/>
    <xf numFmtId="165" fontId="6" fillId="15" borderId="0" applyNumberFormat="0" applyBorder="0" applyAlignment="0" applyProtection="0"/>
    <xf numFmtId="165" fontId="7" fillId="19" borderId="0" applyNumberFormat="0" applyBorder="0" applyAlignment="0" applyProtection="0"/>
    <xf numFmtId="165" fontId="7" fillId="23" borderId="0" applyNumberFormat="0" applyBorder="0" applyAlignment="0" applyProtection="0"/>
    <xf numFmtId="165" fontId="8" fillId="23" borderId="0" applyNumberFormat="0" applyBorder="0" applyAlignment="0" applyProtection="0"/>
    <xf numFmtId="165" fontId="8" fillId="27" borderId="0" applyNumberFormat="0" applyBorder="0" applyAlignment="0" applyProtection="0"/>
    <xf numFmtId="165" fontId="6" fillId="16" borderId="0" applyNumberFormat="0" applyBorder="0" applyAlignment="0" applyProtection="0"/>
    <xf numFmtId="165" fontId="7" fillId="28" borderId="0" applyNumberFormat="0" applyBorder="0" applyAlignment="0" applyProtection="0"/>
    <xf numFmtId="165" fontId="7" fillId="19" borderId="0" applyNumberFormat="0" applyBorder="0" applyAlignment="0" applyProtection="0"/>
    <xf numFmtId="165" fontId="8" fillId="20" borderId="0" applyNumberFormat="0" applyBorder="0" applyAlignment="0" applyProtection="0"/>
    <xf numFmtId="165" fontId="8" fillId="16" borderId="0" applyNumberFormat="0" applyBorder="0" applyAlignment="0" applyProtection="0"/>
    <xf numFmtId="165" fontId="6" fillId="29" borderId="0" applyNumberFormat="0" applyBorder="0" applyAlignment="0" applyProtection="0"/>
    <xf numFmtId="165" fontId="7" fillId="22" borderId="0" applyNumberFormat="0" applyBorder="0" applyAlignment="0" applyProtection="0"/>
    <xf numFmtId="165" fontId="7" fillId="30" borderId="0" applyNumberFormat="0" applyBorder="0" applyAlignment="0" applyProtection="0"/>
    <xf numFmtId="165" fontId="8" fillId="30" borderId="0" applyNumberFormat="0" applyBorder="0" applyAlignment="0" applyProtection="0"/>
    <xf numFmtId="165" fontId="8" fillId="29" borderId="0" applyNumberFormat="0" applyBorder="0" applyAlignment="0" applyProtection="0"/>
    <xf numFmtId="165" fontId="9" fillId="5" borderId="0" applyNumberFormat="0" applyBorder="0" applyAlignment="0" applyProtection="0"/>
    <xf numFmtId="165" fontId="10" fillId="31" borderId="2" applyNumberFormat="0" applyAlignment="0" applyProtection="0"/>
    <xf numFmtId="165" fontId="11" fillId="32" borderId="3" applyNumberFormat="0" applyAlignment="0" applyProtection="0"/>
    <xf numFmtId="165" fontId="12" fillId="33" borderId="0" applyNumberFormat="0" applyBorder="0" applyAlignment="0" applyProtection="0"/>
    <xf numFmtId="165" fontId="12" fillId="34" borderId="0" applyNumberFormat="0" applyBorder="0" applyAlignment="0" applyProtection="0"/>
    <xf numFmtId="165" fontId="12" fillId="35" borderId="0" applyNumberFormat="0" applyBorder="0" applyAlignment="0" applyProtection="0"/>
    <xf numFmtId="165" fontId="4" fillId="0" borderId="0" applyFont="0" applyFill="0" applyBorder="0" applyAlignment="0" applyProtection="0"/>
    <xf numFmtId="165" fontId="13" fillId="0" borderId="0" applyNumberFormat="0" applyFill="0" applyBorder="0" applyAlignment="0" applyProtection="0"/>
    <xf numFmtId="165" fontId="14" fillId="6" borderId="0" applyNumberFormat="0" applyBorder="0" applyAlignment="0" applyProtection="0"/>
    <xf numFmtId="165" fontId="15" fillId="0" borderId="4" applyNumberFormat="0" applyFill="0" applyAlignment="0" applyProtection="0"/>
    <xf numFmtId="165" fontId="16" fillId="0" borderId="5" applyNumberFormat="0" applyFill="0" applyAlignment="0" applyProtection="0"/>
    <xf numFmtId="165" fontId="17" fillId="0" borderId="6" applyNumberFormat="0" applyFill="0" applyAlignment="0" applyProtection="0"/>
    <xf numFmtId="165" fontId="17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5" fontId="20" fillId="9" borderId="2" applyNumberFormat="0" applyAlignment="0" applyProtection="0"/>
    <xf numFmtId="165" fontId="21" fillId="0" borderId="7" applyNumberFormat="0" applyFill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4" fillId="0" borderId="0"/>
    <xf numFmtId="165" fontId="1" fillId="0" borderId="0"/>
    <xf numFmtId="165" fontId="1" fillId="0" borderId="0"/>
    <xf numFmtId="165" fontId="4" fillId="0" borderId="0"/>
    <xf numFmtId="165" fontId="26" fillId="0" borderId="0"/>
    <xf numFmtId="165" fontId="2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9" fillId="0" borderId="0"/>
    <xf numFmtId="0" fontId="5" fillId="0" borderId="0"/>
    <xf numFmtId="0" fontId="4" fillId="0" borderId="0"/>
    <xf numFmtId="0" fontId="28" fillId="0" borderId="0"/>
    <xf numFmtId="0" fontId="4" fillId="0" borderId="0"/>
    <xf numFmtId="0" fontId="24" fillId="0" borderId="0"/>
    <xf numFmtId="165" fontId="26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/>
    <xf numFmtId="0" fontId="1" fillId="0" borderId="0"/>
    <xf numFmtId="165" fontId="2" fillId="36" borderId="8" applyNumberFormat="0" applyFont="0" applyAlignment="0" applyProtection="0"/>
    <xf numFmtId="165" fontId="30" fillId="31" borderId="9" applyNumberForma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31" fillId="0" borderId="0" applyNumberFormat="0" applyFill="0" applyBorder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5" fillId="0" borderId="0" xfId="112" applyFont="1" applyAlignment="1">
      <alignment vertical="center"/>
    </xf>
    <xf numFmtId="0" fontId="3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5" fillId="0" borderId="1" xfId="0" applyFont="1" applyFill="1" applyBorder="1" applyAlignment="1">
      <alignment horizontal="left" vertical="center" wrapText="1"/>
    </xf>
    <xf numFmtId="0" fontId="37" fillId="37" borderId="1" xfId="0" applyFont="1" applyFill="1" applyBorder="1" applyAlignment="1">
      <alignment horizontal="center" vertical="center"/>
    </xf>
    <xf numFmtId="0" fontId="34" fillId="38" borderId="1" xfId="0" applyFont="1" applyFill="1" applyBorder="1" applyAlignment="1">
      <alignment horizontal="left" vertical="center" wrapText="1"/>
    </xf>
    <xf numFmtId="0" fontId="34" fillId="0" borderId="0" xfId="0" applyFont="1" applyAlignment="1">
      <alignment vertical="center"/>
    </xf>
    <xf numFmtId="0" fontId="41" fillId="0" borderId="1" xfId="112" applyFont="1" applyFill="1" applyBorder="1" applyAlignment="1">
      <alignment vertical="center" wrapText="1"/>
    </xf>
    <xf numFmtId="0" fontId="34" fillId="0" borderId="0" xfId="0" applyFont="1" applyFill="1" applyAlignment="1">
      <alignment vertical="center"/>
    </xf>
    <xf numFmtId="44" fontId="35" fillId="0" borderId="0" xfId="1" applyFont="1" applyAlignment="1">
      <alignment vertical="center"/>
    </xf>
    <xf numFmtId="0" fontId="36" fillId="0" borderId="0" xfId="112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43" fontId="37" fillId="37" borderId="1" xfId="149" applyFont="1" applyFill="1" applyBorder="1" applyAlignment="1">
      <alignment horizontal="center" vertical="center"/>
    </xf>
    <xf numFmtId="43" fontId="34" fillId="38" borderId="1" xfId="149" applyFont="1" applyFill="1" applyBorder="1" applyAlignment="1">
      <alignment vertical="center"/>
    </xf>
    <xf numFmtId="43" fontId="35" fillId="0" borderId="1" xfId="149" applyFont="1" applyBorder="1" applyAlignment="1">
      <alignment vertical="center"/>
    </xf>
    <xf numFmtId="43" fontId="35" fillId="0" borderId="1" xfId="149" applyFont="1" applyFill="1" applyBorder="1" applyAlignment="1" applyProtection="1">
      <alignment horizontal="center" vertical="center" wrapText="1"/>
    </xf>
    <xf numFmtId="43" fontId="39" fillId="0" borderId="1" xfId="149" applyFont="1" applyBorder="1" applyAlignment="1">
      <alignment vertical="center"/>
    </xf>
    <xf numFmtId="43" fontId="39" fillId="0" borderId="1" xfId="149" applyFont="1" applyFill="1" applyBorder="1" applyAlignment="1">
      <alignment vertical="center"/>
    </xf>
    <xf numFmtId="43" fontId="35" fillId="0" borderId="1" xfId="149" applyFont="1" applyFill="1" applyBorder="1" applyAlignment="1">
      <alignment vertical="center"/>
    </xf>
    <xf numFmtId="43" fontId="35" fillId="0" borderId="0" xfId="149" applyFont="1" applyAlignment="1">
      <alignment vertical="center"/>
    </xf>
    <xf numFmtId="43" fontId="36" fillId="3" borderId="0" xfId="149" applyFont="1" applyFill="1" applyAlignment="1">
      <alignment vertical="center"/>
    </xf>
    <xf numFmtId="43" fontId="39" fillId="3" borderId="0" xfId="149" applyFont="1" applyFill="1" applyAlignment="1">
      <alignment vertical="center"/>
    </xf>
  </cellXfs>
  <cellStyles count="150">
    <cellStyle name="=C:\WINNT\SYSTEM32\COMMAND.COM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5 2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1 - 20%" xfId="27"/>
    <cellStyle name="Accent1 - 40%" xfId="28"/>
    <cellStyle name="Accent1 - 60%" xfId="29"/>
    <cellStyle name="Accent1_Rep.-NOVIEMBRE" xfId="30"/>
    <cellStyle name="Accent2" xfId="31"/>
    <cellStyle name="Accent2 - 20%" xfId="32"/>
    <cellStyle name="Accent2 - 40%" xfId="33"/>
    <cellStyle name="Accent2 - 60%" xfId="34"/>
    <cellStyle name="Accent2_Rep.-NOVIEMBRE" xfId="35"/>
    <cellStyle name="Accent3" xfId="36"/>
    <cellStyle name="Accent3 - 20%" xfId="37"/>
    <cellStyle name="Accent3 - 40%" xfId="38"/>
    <cellStyle name="Accent3 - 60%" xfId="39"/>
    <cellStyle name="Accent3_Rep.-NOVIEMBRE" xfId="40"/>
    <cellStyle name="Accent4" xfId="41"/>
    <cellStyle name="Accent4 - 20%" xfId="42"/>
    <cellStyle name="Accent4 - 40%" xfId="43"/>
    <cellStyle name="Accent4 - 60%" xfId="44"/>
    <cellStyle name="Accent4_Rep.-NOVIEMBRE" xfId="45"/>
    <cellStyle name="Accent5" xfId="46"/>
    <cellStyle name="Accent5 - 20%" xfId="47"/>
    <cellStyle name="Accent5 - 40%" xfId="48"/>
    <cellStyle name="Accent5 - 60%" xfId="49"/>
    <cellStyle name="Accent5_Rep.-NOVIEMBRE" xfId="50"/>
    <cellStyle name="Accent6" xfId="51"/>
    <cellStyle name="Accent6 - 20%" xfId="52"/>
    <cellStyle name="Accent6 - 40%" xfId="53"/>
    <cellStyle name="Accent6 - 60%" xfId="54"/>
    <cellStyle name="Accent6_Rep.-NOVIEMBRE" xfId="55"/>
    <cellStyle name="Bad" xfId="56"/>
    <cellStyle name="Calculation" xfId="57"/>
    <cellStyle name="Check Cell" xfId="58"/>
    <cellStyle name="Emphasis 1" xfId="59"/>
    <cellStyle name="Emphasis 2" xfId="60"/>
    <cellStyle name="Emphasis 3" xfId="61"/>
    <cellStyle name="Euro" xfId="62"/>
    <cellStyle name="Explanatory Text" xfId="63"/>
    <cellStyle name="Good" xfId="64"/>
    <cellStyle name="Heading 1" xfId="65"/>
    <cellStyle name="Heading 2" xfId="66"/>
    <cellStyle name="Heading 3" xfId="67"/>
    <cellStyle name="Heading 4" xfId="68"/>
    <cellStyle name="Hipervínculo 2" xfId="69"/>
    <cellStyle name="Hipervínculo 3" xfId="70"/>
    <cellStyle name="Input" xfId="71"/>
    <cellStyle name="Linked Cell" xfId="72"/>
    <cellStyle name="Millares" xfId="149" builtinId="3"/>
    <cellStyle name="Millares 2" xfId="73"/>
    <cellStyle name="Millares 2 2" xfId="74"/>
    <cellStyle name="Millares 2 3" xfId="75"/>
    <cellStyle name="Millares 2 4" xfId="76"/>
    <cellStyle name="Millares 3" xfId="77"/>
    <cellStyle name="Millares 3 2" xfId="78"/>
    <cellStyle name="Millares 4" xfId="79"/>
    <cellStyle name="Millares 5" xfId="80"/>
    <cellStyle name="Millares 6" xfId="4"/>
    <cellStyle name="Moneda" xfId="1" builtinId="4"/>
    <cellStyle name="Moneda 2" xfId="81"/>
    <cellStyle name="Moneda 2 2" xfId="82"/>
    <cellStyle name="Moneda 2 2 2" xfId="83"/>
    <cellStyle name="Moneda 2 3" xfId="84"/>
    <cellStyle name="Moneda 2 4" xfId="85"/>
    <cellStyle name="Moneda 3" xfId="86"/>
    <cellStyle name="Moneda 3 2" xfId="87"/>
    <cellStyle name="Moneda 3 3" xfId="88"/>
    <cellStyle name="Moneda 3 3 2" xfId="89"/>
    <cellStyle name="Moneda 3 4" xfId="90"/>
    <cellStyle name="Moneda 4" xfId="91"/>
    <cellStyle name="Moneda 5" xfId="92"/>
    <cellStyle name="Moneda 6" xfId="93"/>
    <cellStyle name="Moneda 7" xfId="3"/>
    <cellStyle name="Normal" xfId="0" builtinId="0"/>
    <cellStyle name="Normal 10" xfId="94"/>
    <cellStyle name="Normal 11" xfId="95"/>
    <cellStyle name="Normal 12" xfId="96"/>
    <cellStyle name="Normal 13" xfId="97"/>
    <cellStyle name="Normal 14" xfId="98"/>
    <cellStyle name="Normal 15" xfId="99"/>
    <cellStyle name="Normal 16" xfId="100"/>
    <cellStyle name="Normal 17" xfId="101"/>
    <cellStyle name="Normal 18" xfId="102"/>
    <cellStyle name="Normal 19" xfId="103"/>
    <cellStyle name="Normal 2" xfId="104"/>
    <cellStyle name="Normal 2 2" xfId="105"/>
    <cellStyle name="Normal 2 2 2" xfId="106"/>
    <cellStyle name="Normal 2 3" xfId="107"/>
    <cellStyle name="Normal 2 4" xfId="108"/>
    <cellStyle name="Normal 2 5" xfId="109"/>
    <cellStyle name="Normal 2 6" xfId="110"/>
    <cellStyle name="Normal 2 7" xfId="111"/>
    <cellStyle name="Normal 2 8" xfId="112"/>
    <cellStyle name="Normal 20" xfId="113"/>
    <cellStyle name="Normal 21" xfId="114"/>
    <cellStyle name="Normal 22" xfId="115"/>
    <cellStyle name="Normal 23" xfId="2"/>
    <cellStyle name="Normal 24" xfId="116"/>
    <cellStyle name="Normal 25" xfId="117"/>
    <cellStyle name="Normal 26" xfId="118"/>
    <cellStyle name="Normal 3" xfId="119"/>
    <cellStyle name="Normal 3 2" xfId="5"/>
    <cellStyle name="Normal 3 3" xfId="120"/>
    <cellStyle name="Normal 4" xfId="121"/>
    <cellStyle name="Normal 4 11" xfId="122"/>
    <cellStyle name="Normal 4 2" xfId="123"/>
    <cellStyle name="Normal 4 2 2" xfId="124"/>
    <cellStyle name="Normal 5" xfId="125"/>
    <cellStyle name="Normal 5 2" xfId="126"/>
    <cellStyle name="Normal 6" xfId="127"/>
    <cellStyle name="Normal 6 2" xfId="128"/>
    <cellStyle name="Normal 7" xfId="129"/>
    <cellStyle name="Normal 8" xfId="130"/>
    <cellStyle name="Normal 8 2" xfId="131"/>
    <cellStyle name="Normal 9" xfId="132"/>
    <cellStyle name="Note" xfId="133"/>
    <cellStyle name="Output" xfId="134"/>
    <cellStyle name="Porcentaje 2" xfId="135"/>
    <cellStyle name="Porcentaje 3" xfId="136"/>
    <cellStyle name="Porcentaje 4" xfId="137"/>
    <cellStyle name="Porcentual 2" xfId="138"/>
    <cellStyle name="Porcentual 2 2" xfId="139"/>
    <cellStyle name="Porcentual 2 3" xfId="140"/>
    <cellStyle name="Porcentual 3" xfId="141"/>
    <cellStyle name="Porcentual 3 2" xfId="142"/>
    <cellStyle name="Porcentual 4" xfId="143"/>
    <cellStyle name="Porcentual 5" xfId="144"/>
    <cellStyle name="Porcentual 6" xfId="145"/>
    <cellStyle name="Sheet Title" xfId="146"/>
    <cellStyle name="Title" xfId="147"/>
    <cellStyle name="Warning Text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2044798</xdr:colOff>
      <xdr:row>0</xdr:row>
      <xdr:rowOff>126870</xdr:rowOff>
    </xdr:from>
    <xdr:to>
      <xdr:col>0</xdr:col>
      <xdr:colOff>2571750</xdr:colOff>
      <xdr:row>3</xdr:row>
      <xdr:rowOff>58884</xdr:rowOff>
    </xdr:to>
    <xdr:pic>
      <xdr:nvPicPr>
        <xdr:cNvPr id="2" name="0 Imagen" descr="hoja mem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3650" r="1379" b="85872"/>
        <a:stretch>
          <a:fillRect/>
        </a:stretch>
      </xdr:blipFill>
      <xdr:spPr bwMode="auto">
        <a:xfrm>
          <a:off x="2044798" y="126870"/>
          <a:ext cx="526952" cy="446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471122</xdr:colOff>
      <xdr:row>1</xdr:row>
      <xdr:rowOff>39566</xdr:rowOff>
    </xdr:from>
    <xdr:to>
      <xdr:col>12</xdr:col>
      <xdr:colOff>136524</xdr:colOff>
      <xdr:row>2</xdr:row>
      <xdr:rowOff>152399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20934" t="25402" r="57258" b="61216"/>
        <a:stretch>
          <a:fillRect/>
        </a:stretch>
      </xdr:blipFill>
      <xdr:spPr bwMode="auto">
        <a:xfrm>
          <a:off x="14768147" y="211016"/>
          <a:ext cx="808402" cy="284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gperezz\Datos%2520de%2520programa\Microsoft\Excel\Simulador%2520de%2520Tarifas%25202020%2520PARA%2520CONSEJO%25203.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anchezp.JUMAPACELAYA/AppData/Local/Microsoft/Windows/INetCache/Content.Outlook/P2LVA1FK/Documents%20and%20Settings/gperezz/Datos%20de%20programa/Microsoft/Excel/Simulador%20de%20Tarifas%202020%20PARA%20CONSEJO%203.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\Simulador%2520de%2520Tarifas%25202020%25203.5%2525%2520VER%252019%2520dic%25202019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33DFB3\Simulador2020%20en%20Desarrollo%20y%20Depuracion%209na%20Entrega%20(4%25y10%25)-%20CORREC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 Origen"/>
      <sheetName val="Tarifas Nuevas"/>
      <sheetName val="NoPred-Tarifa"/>
      <sheetName val="Parametros"/>
      <sheetName val="Botones"/>
      <sheetName val="Proyección Ingresos TARIFA"/>
      <sheetName val="Resumen"/>
      <sheetName val="Proyeccion Ingresos 2020"/>
      <sheetName val="TOTAL Ingresos mes a mes"/>
      <sheetName val="Egresos 2020"/>
      <sheetName val="C-1"/>
      <sheetName val="D-101"/>
      <sheetName val="D-104"/>
      <sheetName val="D-111"/>
      <sheetName val="D-114"/>
      <sheetName val="D-105"/>
      <sheetName val="D-106"/>
      <sheetName val="D-107"/>
      <sheetName val="D-108"/>
      <sheetName val="D-115"/>
      <sheetName val="D-116"/>
      <sheetName val="D-117"/>
      <sheetName val="D-118"/>
      <sheetName val="D-135"/>
      <sheetName val="D-138"/>
      <sheetName val="D-165"/>
      <sheetName val="D-168"/>
      <sheetName val="C-4"/>
      <sheetName val="D-131"/>
      <sheetName val="D-134"/>
      <sheetName val="D-161"/>
      <sheetName val="D-164"/>
      <sheetName val="E-1"/>
      <sheetName val="E-4"/>
      <sheetName val="E-5"/>
      <sheetName val="I-2"/>
      <sheetName val="IE-391"/>
      <sheetName val="IE-411"/>
      <sheetName val="IE-421"/>
      <sheetName val="IE-431"/>
      <sheetName val="IO-3"/>
      <sheetName val="Simulador de Tarifas 2020 PARA "/>
      <sheetName val="Simulador%20de%20Tarifas%20202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4">
          <cell r="E34">
            <v>69340424.397518679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 Origen"/>
      <sheetName val="Tarifas Nuevas"/>
      <sheetName val="NoPred-Tarifa"/>
      <sheetName val="Parametros"/>
      <sheetName val="Botones"/>
      <sheetName val="Proyección Ingresos TARIFA"/>
      <sheetName val="Resumen"/>
      <sheetName val="Proyeccion Ingresos 2020"/>
      <sheetName val="TOTAL Ingresos mes a mes"/>
      <sheetName val="Egresos 2020"/>
      <sheetName val="C-1"/>
      <sheetName val="D-101"/>
      <sheetName val="D-104"/>
      <sheetName val="D-111"/>
      <sheetName val="D-114"/>
      <sheetName val="D-105"/>
      <sheetName val="D-106"/>
      <sheetName val="D-107"/>
      <sheetName val="D-108"/>
      <sheetName val="D-115"/>
      <sheetName val="D-116"/>
      <sheetName val="D-117"/>
      <sheetName val="D-118"/>
      <sheetName val="D-135"/>
      <sheetName val="D-138"/>
      <sheetName val="D-165"/>
      <sheetName val="D-168"/>
      <sheetName val="C-4"/>
      <sheetName val="D-131"/>
      <sheetName val="D-134"/>
      <sheetName val="D-161"/>
      <sheetName val="D-164"/>
      <sheetName val="E-1"/>
      <sheetName val="E-4"/>
      <sheetName val="E-5"/>
      <sheetName val="I-2"/>
      <sheetName val="IE-391"/>
      <sheetName val="IE-411"/>
      <sheetName val="IE-421"/>
      <sheetName val="IE-431"/>
      <sheetName val="IO-3"/>
      <sheetName val="Simulador de Tarifas 2020 PARA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4">
          <cell r="E34">
            <v>69340424.397518679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 Origen"/>
      <sheetName val="Tarifas Nuevas"/>
      <sheetName val="NoPred-Tarifa"/>
      <sheetName val="tablas 2020"/>
      <sheetName val="tablas tarifas 2017-2020 (2)"/>
      <sheetName val="tablas tarifas 2017-2020"/>
      <sheetName val="Parametros"/>
      <sheetName val="Botones"/>
      <sheetName val="Proyección Ingresos TARIFA"/>
      <sheetName val="Resumen"/>
      <sheetName val="Resumen (2)"/>
      <sheetName val="Proyeccion TOTAL Ingresos"/>
      <sheetName val="Proyeccion Ingresos 2020"/>
      <sheetName val="DESGLOSE TARIFAS"/>
      <sheetName val="TOTAL Ingresos mes a mes"/>
      <sheetName val="Egresos 2020"/>
      <sheetName val="C-1"/>
      <sheetName val="D-101"/>
      <sheetName val="D-104"/>
      <sheetName val="D-111"/>
      <sheetName val="D-114"/>
      <sheetName val="D-105"/>
      <sheetName val="D-106"/>
      <sheetName val="D-107"/>
      <sheetName val="D-108"/>
      <sheetName val="D-115"/>
      <sheetName val="D-116"/>
      <sheetName val="D-117"/>
      <sheetName val="D-118"/>
      <sheetName val="D-135"/>
      <sheetName val="D-138"/>
      <sheetName val="D-165"/>
      <sheetName val="D-168"/>
      <sheetName val="C-4"/>
      <sheetName val="D-131"/>
      <sheetName val="D-134"/>
      <sheetName val="D-161"/>
      <sheetName val="D-164"/>
      <sheetName val="E-1"/>
      <sheetName val="E-4"/>
      <sheetName val="E-5"/>
      <sheetName val="I-2"/>
      <sheetName val="IE-391"/>
      <sheetName val="IE-411"/>
      <sheetName val="IE-421"/>
      <sheetName val="IE-431"/>
      <sheetName val="IO-3"/>
      <sheetName val="Hoja1"/>
      <sheetName val="Simulador de Tarifas 2020 3"/>
      <sheetName val="Simulador%20de%20Tarifas%20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4">
          <cell r="E34">
            <v>69340424.397518679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 Origen"/>
      <sheetName val="padrón 2017-2018"/>
      <sheetName val="tablas tarifas 2019 5%"/>
      <sheetName val="VARIABLES"/>
      <sheetName val="tablas tarifas 2019 3%"/>
      <sheetName val="tablas tarifas 2019 3.5%"/>
      <sheetName val="tablas tarifas 2019 4%"/>
      <sheetName val="Parametros"/>
      <sheetName val="Botones"/>
      <sheetName val="Tarifas Nuevas"/>
      <sheetName val="NoPred-Tarifa"/>
      <sheetName val="Proyección Ingresos Tarifa"/>
      <sheetName val="Proyeccion Ingresos 2019"/>
      <sheetName val="Proyeccion Ingresos 2019 5 y 10"/>
      <sheetName val="Proyeccion Ingresos 2019 3.5 10"/>
      <sheetName val="Proyeccion Ingresos 2019 3.5"/>
      <sheetName val="Proyeccion Ingresos 2019 4 Y 10"/>
      <sheetName val="DESGLOSE EGRESOS"/>
      <sheetName val="C-1"/>
      <sheetName val="D-101"/>
      <sheetName val="D-104"/>
      <sheetName val="D-111"/>
      <sheetName val="D-114"/>
      <sheetName val="D-105"/>
      <sheetName val="D-106"/>
      <sheetName val="D-107"/>
      <sheetName val="D-108"/>
      <sheetName val="D-115"/>
      <sheetName val="D-116"/>
      <sheetName val="D-117"/>
      <sheetName val="D-118"/>
      <sheetName val="D-135"/>
      <sheetName val="D-138"/>
      <sheetName val="D-165"/>
      <sheetName val="D-168"/>
      <sheetName val="C-4"/>
      <sheetName val="D-131"/>
      <sheetName val="D-134"/>
      <sheetName val="D-161"/>
      <sheetName val="D-164"/>
      <sheetName val="E-1"/>
      <sheetName val="E-4"/>
      <sheetName val="E-5"/>
      <sheetName val="I-2"/>
      <sheetName val="IE-391"/>
      <sheetName val="IE-411"/>
      <sheetName val="IE-421"/>
      <sheetName val="IE-431"/>
      <sheetName val="IO-3"/>
      <sheetName val="Opciones"/>
      <sheetName val="Simulador2020 en Desarrollo y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zoomScaleNormal="100" workbookViewId="0">
      <pane xSplit="1" ySplit="5" topLeftCell="B6" activePane="bottomRight" state="frozen"/>
      <selection activeCell="I22" sqref="I22"/>
      <selection pane="topRight" activeCell="I22" sqref="I22"/>
      <selection pane="bottomLeft" activeCell="I22" sqref="I22"/>
      <selection pane="bottomRight" activeCell="C83" sqref="C82:C83"/>
    </sheetView>
  </sheetViews>
  <sheetFormatPr baseColWidth="10" defaultRowHeight="13.5" x14ac:dyDescent="0.25"/>
  <cols>
    <col min="1" max="1" width="40.5703125" style="2" customWidth="1"/>
    <col min="2" max="2" width="17.5703125" style="21" bestFit="1" customWidth="1"/>
    <col min="3" max="3" width="18.42578125" style="21" bestFit="1" customWidth="1"/>
    <col min="4" max="4" width="16.85546875" style="21" bestFit="1" customWidth="1"/>
    <col min="5" max="7" width="17.140625" style="21" bestFit="1" customWidth="1"/>
    <col min="8" max="8" width="16.85546875" style="21" bestFit="1" customWidth="1"/>
    <col min="9" max="10" width="17.140625" style="21" bestFit="1" customWidth="1"/>
    <col min="11" max="11" width="18.42578125" style="21" bestFit="1" customWidth="1"/>
    <col min="12" max="12" width="17.140625" style="21" bestFit="1" customWidth="1"/>
    <col min="13" max="13" width="18.28515625" style="21" bestFit="1" customWidth="1"/>
    <col min="14" max="14" width="17.42578125" style="21" bestFit="1" customWidth="1"/>
    <col min="15" max="16384" width="11.42578125" style="2"/>
  </cols>
  <sheetData>
    <row r="1" spans="1:14" s="1" customForma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12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" x14ac:dyDescent="0.25">
      <c r="A4" s="13" t="s">
        <v>75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3" customFormat="1" ht="14.25" x14ac:dyDescent="0.25">
      <c r="A5" s="5" t="s">
        <v>15</v>
      </c>
      <c r="B5" s="14" t="s">
        <v>76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</row>
    <row r="6" spans="1:14" s="7" customFormat="1" hidden="1" x14ac:dyDescent="0.25">
      <c r="A6" s="6" t="s">
        <v>16</v>
      </c>
      <c r="B6" s="15">
        <f t="shared" ref="B6:B79" si="0">SUM(C6:N6)</f>
        <v>0</v>
      </c>
      <c r="C6" s="15">
        <f t="shared" ref="C6:N6" si="1">SUM(C7:C15)</f>
        <v>0</v>
      </c>
      <c r="D6" s="15">
        <f t="shared" si="1"/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  <c r="N6" s="15">
        <f t="shared" si="1"/>
        <v>0</v>
      </c>
    </row>
    <row r="7" spans="1:14" hidden="1" x14ac:dyDescent="0.25">
      <c r="A7" s="4" t="s">
        <v>17</v>
      </c>
      <c r="B7" s="16">
        <f t="shared" si="0"/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</row>
    <row r="8" spans="1:14" hidden="1" x14ac:dyDescent="0.25">
      <c r="A8" s="4" t="s">
        <v>18</v>
      </c>
      <c r="B8" s="16">
        <f t="shared" si="0"/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</row>
    <row r="9" spans="1:14" ht="27" hidden="1" x14ac:dyDescent="0.25">
      <c r="A9" s="4" t="s">
        <v>19</v>
      </c>
      <c r="B9" s="16">
        <f t="shared" si="0"/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</row>
    <row r="10" spans="1:14" hidden="1" x14ac:dyDescent="0.25">
      <c r="A10" s="4" t="s">
        <v>20</v>
      </c>
      <c r="B10" s="16">
        <f t="shared" si="0"/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</row>
    <row r="11" spans="1:14" hidden="1" x14ac:dyDescent="0.25">
      <c r="A11" s="4" t="s">
        <v>21</v>
      </c>
      <c r="B11" s="16">
        <f t="shared" si="0"/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</row>
    <row r="12" spans="1:14" hidden="1" x14ac:dyDescent="0.25">
      <c r="A12" s="4" t="s">
        <v>22</v>
      </c>
      <c r="B12" s="16">
        <f t="shared" si="0"/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idden="1" x14ac:dyDescent="0.25">
      <c r="A13" s="4" t="s">
        <v>23</v>
      </c>
      <c r="B13" s="16">
        <f t="shared" si="0"/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hidden="1" x14ac:dyDescent="0.25">
      <c r="A14" s="4" t="s">
        <v>24</v>
      </c>
      <c r="B14" s="16">
        <f t="shared" si="0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</row>
    <row r="15" spans="1:14" ht="40.5" hidden="1" x14ac:dyDescent="0.25">
      <c r="A15" s="4" t="s">
        <v>25</v>
      </c>
      <c r="B15" s="16">
        <f t="shared" si="0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</row>
    <row r="16" spans="1:14" s="7" customFormat="1" hidden="1" x14ac:dyDescent="0.25">
      <c r="A16" s="6" t="s">
        <v>26</v>
      </c>
      <c r="B16" s="15">
        <f t="shared" si="0"/>
        <v>0</v>
      </c>
      <c r="C16" s="15">
        <f t="shared" ref="C16:N16" si="2">SUM(C17:C21)</f>
        <v>0</v>
      </c>
      <c r="D16" s="15">
        <f t="shared" si="2"/>
        <v>0</v>
      </c>
      <c r="E16" s="15">
        <f t="shared" si="2"/>
        <v>0</v>
      </c>
      <c r="F16" s="15">
        <f t="shared" si="2"/>
        <v>0</v>
      </c>
      <c r="G16" s="15">
        <f t="shared" si="2"/>
        <v>0</v>
      </c>
      <c r="H16" s="15">
        <f t="shared" si="2"/>
        <v>0</v>
      </c>
      <c r="I16" s="15">
        <f t="shared" si="2"/>
        <v>0</v>
      </c>
      <c r="J16" s="15">
        <f t="shared" si="2"/>
        <v>0</v>
      </c>
      <c r="K16" s="15">
        <f t="shared" si="2"/>
        <v>0</v>
      </c>
      <c r="L16" s="15">
        <f t="shared" si="2"/>
        <v>0</v>
      </c>
      <c r="M16" s="15">
        <f t="shared" si="2"/>
        <v>0</v>
      </c>
      <c r="N16" s="15">
        <f t="shared" si="2"/>
        <v>0</v>
      </c>
    </row>
    <row r="17" spans="1:14" hidden="1" x14ac:dyDescent="0.25">
      <c r="A17" s="4" t="s">
        <v>27</v>
      </c>
      <c r="B17" s="16">
        <f t="shared" si="0"/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</row>
    <row r="18" spans="1:14" hidden="1" x14ac:dyDescent="0.25">
      <c r="A18" s="4" t="s">
        <v>28</v>
      </c>
      <c r="B18" s="16">
        <f t="shared" si="0"/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</row>
    <row r="19" spans="1:14" hidden="1" x14ac:dyDescent="0.25">
      <c r="A19" s="4" t="s">
        <v>29</v>
      </c>
      <c r="B19" s="16">
        <f t="shared" si="0"/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</row>
    <row r="20" spans="1:14" ht="27" hidden="1" x14ac:dyDescent="0.25">
      <c r="A20" s="4" t="s">
        <v>30</v>
      </c>
      <c r="B20" s="16">
        <f t="shared" si="0"/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</row>
    <row r="21" spans="1:14" ht="27" hidden="1" x14ac:dyDescent="0.25">
      <c r="A21" s="4" t="s">
        <v>31</v>
      </c>
      <c r="B21" s="16">
        <f t="shared" si="0"/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</row>
    <row r="22" spans="1:14" s="7" customFormat="1" hidden="1" x14ac:dyDescent="0.25">
      <c r="A22" s="6" t="s">
        <v>32</v>
      </c>
      <c r="B22" s="15">
        <f t="shared" si="0"/>
        <v>0</v>
      </c>
      <c r="C22" s="15">
        <f t="shared" ref="C22:N22" si="3">SUM(C23:C24)</f>
        <v>0</v>
      </c>
      <c r="D22" s="15">
        <f t="shared" si="3"/>
        <v>0</v>
      </c>
      <c r="E22" s="15">
        <f t="shared" si="3"/>
        <v>0</v>
      </c>
      <c r="F22" s="15">
        <f t="shared" si="3"/>
        <v>0</v>
      </c>
      <c r="G22" s="15">
        <f t="shared" si="3"/>
        <v>0</v>
      </c>
      <c r="H22" s="15">
        <f t="shared" si="3"/>
        <v>0</v>
      </c>
      <c r="I22" s="15">
        <f t="shared" si="3"/>
        <v>0</v>
      </c>
      <c r="J22" s="15">
        <f t="shared" si="3"/>
        <v>0</v>
      </c>
      <c r="K22" s="15">
        <f t="shared" si="3"/>
        <v>0</v>
      </c>
      <c r="L22" s="15">
        <f t="shared" si="3"/>
        <v>0</v>
      </c>
      <c r="M22" s="15">
        <f t="shared" si="3"/>
        <v>0</v>
      </c>
      <c r="N22" s="15">
        <f t="shared" si="3"/>
        <v>0</v>
      </c>
    </row>
    <row r="23" spans="1:14" hidden="1" x14ac:dyDescent="0.25">
      <c r="A23" s="4" t="s">
        <v>33</v>
      </c>
      <c r="B23" s="16">
        <f t="shared" si="0"/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</row>
    <row r="24" spans="1:14" ht="54" hidden="1" x14ac:dyDescent="0.25">
      <c r="A24" s="4" t="s">
        <v>34</v>
      </c>
      <c r="B24" s="16">
        <f t="shared" si="0"/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</row>
    <row r="25" spans="1:14" s="7" customFormat="1" hidden="1" x14ac:dyDescent="0.25">
      <c r="A25" s="6" t="s">
        <v>35</v>
      </c>
      <c r="B25" s="15">
        <f t="shared" si="0"/>
        <v>0</v>
      </c>
      <c r="C25" s="15">
        <f t="shared" ref="C25:N25" si="4">SUM(C26:C31)</f>
        <v>0</v>
      </c>
      <c r="D25" s="15">
        <f t="shared" si="4"/>
        <v>0</v>
      </c>
      <c r="E25" s="15">
        <f t="shared" si="4"/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4"/>
        <v>0</v>
      </c>
    </row>
    <row r="26" spans="1:14" ht="27" hidden="1" x14ac:dyDescent="0.25">
      <c r="A26" s="4" t="s">
        <v>36</v>
      </c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idden="1" x14ac:dyDescent="0.25">
      <c r="A27" s="4" t="s">
        <v>37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hidden="1" x14ac:dyDescent="0.25">
      <c r="A28" s="4" t="s">
        <v>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 hidden="1" x14ac:dyDescent="0.25">
      <c r="A29" s="4" t="s">
        <v>39</v>
      </c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idden="1" x14ac:dyDescent="0.25">
      <c r="A30" s="4" t="s">
        <v>40</v>
      </c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40.5" hidden="1" x14ac:dyDescent="0.25">
      <c r="A31" s="4" t="s">
        <v>41</v>
      </c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s="7" customFormat="1" x14ac:dyDescent="0.25">
      <c r="A32" s="6" t="s">
        <v>42</v>
      </c>
      <c r="B32" s="15">
        <f t="shared" si="0"/>
        <v>2510000</v>
      </c>
      <c r="C32" s="15">
        <f t="shared" ref="C32:N32" si="5">SUM(C33:C35)</f>
        <v>150000</v>
      </c>
      <c r="D32" s="15">
        <f t="shared" si="5"/>
        <v>290000</v>
      </c>
      <c r="E32" s="15">
        <f t="shared" si="5"/>
        <v>350000</v>
      </c>
      <c r="F32" s="15">
        <f t="shared" si="5"/>
        <v>330000</v>
      </c>
      <c r="G32" s="15">
        <f t="shared" si="5"/>
        <v>320000</v>
      </c>
      <c r="H32" s="15">
        <f t="shared" si="5"/>
        <v>300000</v>
      </c>
      <c r="I32" s="15">
        <f t="shared" si="5"/>
        <v>220000</v>
      </c>
      <c r="J32" s="15">
        <f t="shared" si="5"/>
        <v>180000</v>
      </c>
      <c r="K32" s="15">
        <f t="shared" si="5"/>
        <v>140000</v>
      </c>
      <c r="L32" s="15">
        <f t="shared" si="5"/>
        <v>100000</v>
      </c>
      <c r="M32" s="15">
        <f t="shared" si="5"/>
        <v>80000</v>
      </c>
      <c r="N32" s="15">
        <f t="shared" si="5"/>
        <v>50000</v>
      </c>
    </row>
    <row r="33" spans="1:14" x14ac:dyDescent="0.25">
      <c r="A33" s="4" t="s">
        <v>77</v>
      </c>
      <c r="B33" s="18">
        <f t="shared" si="0"/>
        <v>2510000</v>
      </c>
      <c r="C33" s="17">
        <v>150000</v>
      </c>
      <c r="D33" s="17">
        <v>290000</v>
      </c>
      <c r="E33" s="17">
        <v>350000</v>
      </c>
      <c r="F33" s="17">
        <v>330000</v>
      </c>
      <c r="G33" s="17">
        <v>320000</v>
      </c>
      <c r="H33" s="17">
        <v>300000</v>
      </c>
      <c r="I33" s="17">
        <v>220000</v>
      </c>
      <c r="J33" s="17">
        <v>180000</v>
      </c>
      <c r="K33" s="17">
        <v>140000</v>
      </c>
      <c r="L33" s="17">
        <v>100000</v>
      </c>
      <c r="M33" s="17">
        <v>80000</v>
      </c>
      <c r="N33" s="17">
        <v>50000</v>
      </c>
    </row>
    <row r="34" spans="1:14" hidden="1" x14ac:dyDescent="0.25">
      <c r="A34" s="4" t="s">
        <v>43</v>
      </c>
      <c r="B34" s="16">
        <f t="shared" si="0"/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</row>
    <row r="35" spans="1:14" ht="40.5" hidden="1" x14ac:dyDescent="0.25">
      <c r="A35" s="4" t="s">
        <v>44</v>
      </c>
      <c r="B35" s="16">
        <f t="shared" si="0"/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</row>
    <row r="36" spans="1:14" s="7" customFormat="1" hidden="1" x14ac:dyDescent="0.25">
      <c r="A36" s="6" t="s">
        <v>45</v>
      </c>
      <c r="B36" s="15">
        <f t="shared" si="0"/>
        <v>0</v>
      </c>
      <c r="C36" s="15">
        <f t="shared" ref="C36:N36" si="6">SUM(C37:C40)</f>
        <v>0</v>
      </c>
      <c r="D36" s="15">
        <f t="shared" si="6"/>
        <v>0</v>
      </c>
      <c r="E36" s="15">
        <f t="shared" si="6"/>
        <v>0</v>
      </c>
      <c r="F36" s="15">
        <f t="shared" si="6"/>
        <v>0</v>
      </c>
      <c r="G36" s="15">
        <f t="shared" si="6"/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</row>
    <row r="37" spans="1:14" hidden="1" x14ac:dyDescent="0.25">
      <c r="A37" s="4" t="s">
        <v>45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idden="1" x14ac:dyDescent="0.25">
      <c r="A38" s="4" t="s">
        <v>46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 hidden="1" x14ac:dyDescent="0.25">
      <c r="A39" s="4" t="s">
        <v>47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40.5" hidden="1" x14ac:dyDescent="0.25">
      <c r="A40" s="4" t="s">
        <v>48</v>
      </c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s="7" customFormat="1" ht="27" x14ac:dyDescent="0.25">
      <c r="A41" s="6" t="s">
        <v>49</v>
      </c>
      <c r="B41" s="15">
        <f t="shared" si="0"/>
        <v>417537789.47696245</v>
      </c>
      <c r="C41" s="15">
        <f>SUM(C42:C60)</f>
        <v>102526493.83906166</v>
      </c>
      <c r="D41" s="15">
        <f t="shared" ref="D41:N41" si="7">SUM(D42:D60)</f>
        <v>37994463.241766766</v>
      </c>
      <c r="E41" s="15">
        <f t="shared" si="7"/>
        <v>26402725.536606699</v>
      </c>
      <c r="F41" s="15">
        <f t="shared" si="7"/>
        <v>23091862.122658327</v>
      </c>
      <c r="G41" s="15">
        <f t="shared" si="7"/>
        <v>27758380.08570949</v>
      </c>
      <c r="H41" s="15">
        <f t="shared" si="7"/>
        <v>27322524.145138856</v>
      </c>
      <c r="I41" s="15">
        <f t="shared" si="7"/>
        <v>29730283.074604586</v>
      </c>
      <c r="J41" s="15">
        <f t="shared" si="7"/>
        <v>26887022.902184863</v>
      </c>
      <c r="K41" s="15">
        <f t="shared" si="7"/>
        <v>28659828.910553079</v>
      </c>
      <c r="L41" s="15">
        <f t="shared" si="7"/>
        <v>30361630.32685424</v>
      </c>
      <c r="M41" s="15">
        <f t="shared" si="7"/>
        <v>29402991.451061282</v>
      </c>
      <c r="N41" s="15">
        <f t="shared" si="7"/>
        <v>27399583.840762574</v>
      </c>
    </row>
    <row r="42" spans="1:14" s="9" customFormat="1" x14ac:dyDescent="0.25">
      <c r="A42" s="8" t="s">
        <v>78</v>
      </c>
      <c r="B42" s="19">
        <f>SUM(C42:N42)</f>
        <v>319959354.77123976</v>
      </c>
      <c r="C42" s="20">
        <v>83188655.927912235</v>
      </c>
      <c r="D42" s="20">
        <v>29753875.454779163</v>
      </c>
      <c r="E42" s="20">
        <v>19614054.72108978</v>
      </c>
      <c r="F42" s="20">
        <v>17054975.440378901</v>
      </c>
      <c r="G42" s="20">
        <v>20800071.260888591</v>
      </c>
      <c r="H42" s="20">
        <v>20107597.003979888</v>
      </c>
      <c r="I42" s="20">
        <v>21909621.383416407</v>
      </c>
      <c r="J42" s="20">
        <v>20692282.598566648</v>
      </c>
      <c r="K42" s="20">
        <v>21013494.280191761</v>
      </c>
      <c r="L42" s="20">
        <v>22770917.809085716</v>
      </c>
      <c r="M42" s="20">
        <v>22601286.125010934</v>
      </c>
      <c r="N42" s="20">
        <v>20452522.765939791</v>
      </c>
    </row>
    <row r="43" spans="1:14" s="9" customFormat="1" x14ac:dyDescent="0.25">
      <c r="A43" s="8" t="s">
        <v>79</v>
      </c>
      <c r="B43" s="19">
        <f t="shared" ref="B43:B51" si="8">SUM(C43:N43)</f>
        <v>6828593.354609088</v>
      </c>
      <c r="C43" s="20">
        <v>848946.99941213219</v>
      </c>
      <c r="D43" s="20">
        <v>606360.88222110935</v>
      </c>
      <c r="E43" s="20">
        <v>612282.14372988988</v>
      </c>
      <c r="F43" s="20">
        <v>500772.94835000008</v>
      </c>
      <c r="G43" s="20">
        <v>522595.19629393233</v>
      </c>
      <c r="H43" s="20">
        <v>502278.82096623466</v>
      </c>
      <c r="I43" s="20">
        <v>500667.44007840334</v>
      </c>
      <c r="J43" s="20">
        <v>504262.05025716458</v>
      </c>
      <c r="K43" s="20">
        <v>688226.00054890243</v>
      </c>
      <c r="L43" s="20">
        <v>531527.86150766187</v>
      </c>
      <c r="M43" s="20">
        <v>503121.46369212755</v>
      </c>
      <c r="N43" s="20">
        <v>507551.54755152989</v>
      </c>
    </row>
    <row r="44" spans="1:14" s="9" customFormat="1" x14ac:dyDescent="0.25">
      <c r="A44" s="8" t="s">
        <v>80</v>
      </c>
      <c r="B44" s="19">
        <f t="shared" si="8"/>
        <v>587737.465831195</v>
      </c>
      <c r="C44" s="20">
        <v>71136.150299999979</v>
      </c>
      <c r="D44" s="20">
        <v>52812.57239999999</v>
      </c>
      <c r="E44" s="20">
        <v>75619.646099999984</v>
      </c>
      <c r="F44" s="20">
        <v>47947.554900000003</v>
      </c>
      <c r="G44" s="20">
        <v>44563.798349999997</v>
      </c>
      <c r="H44" s="20">
        <v>71311.562099999996</v>
      </c>
      <c r="I44" s="20">
        <v>103312.4166</v>
      </c>
      <c r="J44" s="20">
        <v>21221.843490085485</v>
      </c>
      <c r="K44" s="20">
        <v>26589.320117345811</v>
      </c>
      <c r="L44" s="20">
        <v>26720.830101168649</v>
      </c>
      <c r="M44" s="20">
        <v>16370.610639189543</v>
      </c>
      <c r="N44" s="20">
        <v>30131.160733405617</v>
      </c>
    </row>
    <row r="45" spans="1:14" s="9" customFormat="1" x14ac:dyDescent="0.25">
      <c r="A45" s="8" t="s">
        <v>81</v>
      </c>
      <c r="B45" s="19">
        <f t="shared" si="8"/>
        <v>293212.76985784457</v>
      </c>
      <c r="C45" s="20">
        <v>33373.05875010063</v>
      </c>
      <c r="D45" s="20">
        <v>32065.963325749202</v>
      </c>
      <c r="E45" s="20">
        <v>37741.495671914832</v>
      </c>
      <c r="F45" s="20">
        <v>31832.741350317323</v>
      </c>
      <c r="G45" s="20">
        <v>24257.675080651879</v>
      </c>
      <c r="H45" s="20">
        <v>27902.840153596328</v>
      </c>
      <c r="I45" s="20">
        <v>38617.48380834674</v>
      </c>
      <c r="J45" s="20">
        <v>11864.587348890469</v>
      </c>
      <c r="K45" s="20">
        <v>11219.350557904681</v>
      </c>
      <c r="L45" s="20">
        <v>12649.979966842346</v>
      </c>
      <c r="M45" s="20">
        <v>15593.813843530141</v>
      </c>
      <c r="N45" s="20">
        <v>16093.779999999999</v>
      </c>
    </row>
    <row r="46" spans="1:14" s="9" customFormat="1" x14ac:dyDescent="0.25">
      <c r="A46" s="8" t="s">
        <v>82</v>
      </c>
      <c r="B46" s="19">
        <f t="shared" si="8"/>
        <v>667677.40978222038</v>
      </c>
      <c r="C46" s="20">
        <v>94491.618750000009</v>
      </c>
      <c r="D46" s="20">
        <v>73026.070649999994</v>
      </c>
      <c r="E46" s="20">
        <v>78495.766199999998</v>
      </c>
      <c r="F46" s="20">
        <v>60892.206750000005</v>
      </c>
      <c r="G46" s="20">
        <v>50362.696349999998</v>
      </c>
      <c r="H46" s="20">
        <v>67150.87245000001</v>
      </c>
      <c r="I46" s="20">
        <v>87168.196800000005</v>
      </c>
      <c r="J46" s="20">
        <v>28362.752137737123</v>
      </c>
      <c r="K46" s="20">
        <v>28116.955960225816</v>
      </c>
      <c r="L46" s="20">
        <v>29946.63394223752</v>
      </c>
      <c r="M46" s="20">
        <v>36387.653044509294</v>
      </c>
      <c r="N46" s="20">
        <v>33275.986747510724</v>
      </c>
    </row>
    <row r="47" spans="1:14" s="9" customFormat="1" x14ac:dyDescent="0.25">
      <c r="A47" s="8" t="s">
        <v>83</v>
      </c>
      <c r="B47" s="19">
        <f t="shared" si="8"/>
        <v>1075020.5059474928</v>
      </c>
      <c r="C47" s="20">
        <v>114344.51297854073</v>
      </c>
      <c r="D47" s="20">
        <v>84394.329915706097</v>
      </c>
      <c r="E47" s="20">
        <v>153115.81209555172</v>
      </c>
      <c r="F47" s="20">
        <v>75576.361693092709</v>
      </c>
      <c r="G47" s="20">
        <v>127447.56694451314</v>
      </c>
      <c r="H47" s="20">
        <v>116205.14033158182</v>
      </c>
      <c r="I47" s="20">
        <v>167612.78516683509</v>
      </c>
      <c r="J47" s="20">
        <v>58259.952740335379</v>
      </c>
      <c r="K47" s="20">
        <v>47937.956043405044</v>
      </c>
      <c r="L47" s="20">
        <v>36353.496268592811</v>
      </c>
      <c r="M47" s="20">
        <v>42008.897441724584</v>
      </c>
      <c r="N47" s="20">
        <v>51763.694327613841</v>
      </c>
    </row>
    <row r="48" spans="1:14" s="9" customFormat="1" x14ac:dyDescent="0.25">
      <c r="A48" s="8" t="s">
        <v>84</v>
      </c>
      <c r="B48" s="19">
        <f t="shared" si="8"/>
        <v>1896458.4804259785</v>
      </c>
      <c r="C48" s="20">
        <v>226045.54032104346</v>
      </c>
      <c r="D48" s="20">
        <v>206541.57650869875</v>
      </c>
      <c r="E48" s="20">
        <v>195166.37214999998</v>
      </c>
      <c r="F48" s="20">
        <v>153169.69323999996</v>
      </c>
      <c r="G48" s="20">
        <v>273431.89757720282</v>
      </c>
      <c r="H48" s="20">
        <v>188566.96375</v>
      </c>
      <c r="I48" s="20">
        <v>190362.94314999998</v>
      </c>
      <c r="J48" s="20">
        <v>77653.907250292905</v>
      </c>
      <c r="K48" s="20">
        <v>76866.235842729293</v>
      </c>
      <c r="L48" s="20">
        <v>95141.327390620863</v>
      </c>
      <c r="M48" s="20">
        <v>100648.65934543517</v>
      </c>
      <c r="N48" s="20">
        <v>112863.36389995564</v>
      </c>
    </row>
    <row r="49" spans="1:14" s="9" customFormat="1" x14ac:dyDescent="0.25">
      <c r="A49" s="8" t="s">
        <v>85</v>
      </c>
      <c r="B49" s="19">
        <f t="shared" si="8"/>
        <v>7910399.0031298427</v>
      </c>
      <c r="C49" s="20">
        <v>785436.98970660986</v>
      </c>
      <c r="D49" s="20">
        <v>784764.16520425456</v>
      </c>
      <c r="E49" s="20">
        <v>783097.70129904256</v>
      </c>
      <c r="F49" s="20">
        <v>760140.6601666424</v>
      </c>
      <c r="G49" s="20">
        <v>643306.56362431368</v>
      </c>
      <c r="H49" s="20">
        <v>733071.78255336836</v>
      </c>
      <c r="I49" s="20">
        <v>567767.08401904581</v>
      </c>
      <c r="J49" s="20">
        <v>546598.04835171136</v>
      </c>
      <c r="K49" s="20">
        <v>579423.14918917662</v>
      </c>
      <c r="L49" s="20">
        <v>550928.8734476018</v>
      </c>
      <c r="M49" s="20">
        <v>529927.87042375014</v>
      </c>
      <c r="N49" s="20">
        <v>645936.11514432414</v>
      </c>
    </row>
    <row r="50" spans="1:14" s="9" customFormat="1" ht="22.5" x14ac:dyDescent="0.25">
      <c r="A50" s="8" t="s">
        <v>86</v>
      </c>
      <c r="B50" s="19">
        <f t="shared" si="8"/>
        <v>14857810.046019431</v>
      </c>
      <c r="C50" s="20">
        <v>981979.51858047303</v>
      </c>
      <c r="D50" s="20">
        <v>793091.48228047322</v>
      </c>
      <c r="E50" s="20">
        <v>1115186.4745804733</v>
      </c>
      <c r="F50" s="20">
        <v>1163826.7530839529</v>
      </c>
      <c r="G50" s="20">
        <v>1099657.3151839529</v>
      </c>
      <c r="H50" s="20">
        <v>1528795.5675839528</v>
      </c>
      <c r="I50" s="20">
        <v>1854760.0935344538</v>
      </c>
      <c r="J50" s="20">
        <v>1249127.4355415015</v>
      </c>
      <c r="K50" s="20">
        <v>1290494.8384436653</v>
      </c>
      <c r="L50" s="20">
        <v>1242397.9899488522</v>
      </c>
      <c r="M50" s="20">
        <v>1224467.3491053125</v>
      </c>
      <c r="N50" s="20">
        <v>1314025.228152368</v>
      </c>
    </row>
    <row r="51" spans="1:14" s="9" customFormat="1" x14ac:dyDescent="0.25">
      <c r="A51" s="8" t="s">
        <v>87</v>
      </c>
      <c r="B51" s="19">
        <f t="shared" si="8"/>
        <v>63461525.670119502</v>
      </c>
      <c r="C51" s="20">
        <v>16182083.522350533</v>
      </c>
      <c r="D51" s="20">
        <v>5607530.7444816148</v>
      </c>
      <c r="E51" s="20">
        <v>3737965.4036900462</v>
      </c>
      <c r="F51" s="20">
        <v>3242727.7627454195</v>
      </c>
      <c r="G51" s="20">
        <v>4172686.115416328</v>
      </c>
      <c r="H51" s="20">
        <v>3979643.5912702302</v>
      </c>
      <c r="I51" s="20">
        <v>4310393.2480310928</v>
      </c>
      <c r="J51" s="20">
        <v>3697389.7265004972</v>
      </c>
      <c r="K51" s="20">
        <v>4897460.8236579597</v>
      </c>
      <c r="L51" s="20">
        <v>5065045.525194943</v>
      </c>
      <c r="M51" s="20">
        <v>4333179.0085147647</v>
      </c>
      <c r="N51" s="20">
        <v>4235420.1982660713</v>
      </c>
    </row>
    <row r="52" spans="1:14" ht="40.5" hidden="1" x14ac:dyDescent="0.25">
      <c r="A52" s="4" t="s">
        <v>50</v>
      </c>
      <c r="B52" s="16">
        <f t="shared" si="0"/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</row>
    <row r="53" spans="1:14" ht="27" hidden="1" x14ac:dyDescent="0.25">
      <c r="A53" s="4" t="s">
        <v>51</v>
      </c>
      <c r="B53" s="16">
        <f t="shared" si="0"/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</row>
    <row r="54" spans="1:14" ht="40.5" hidden="1" x14ac:dyDescent="0.25">
      <c r="A54" s="4" t="s">
        <v>52</v>
      </c>
      <c r="B54" s="16">
        <f t="shared" si="0"/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</row>
    <row r="55" spans="1:14" ht="54" hidden="1" x14ac:dyDescent="0.25">
      <c r="A55" s="4" t="s">
        <v>53</v>
      </c>
      <c r="B55" s="16">
        <f t="shared" si="0"/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</row>
    <row r="56" spans="1:14" ht="54" hidden="1" x14ac:dyDescent="0.25">
      <c r="A56" s="4" t="s">
        <v>54</v>
      </c>
      <c r="B56" s="16">
        <f t="shared" si="0"/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</row>
    <row r="57" spans="1:14" ht="54" hidden="1" x14ac:dyDescent="0.25">
      <c r="A57" s="4" t="s">
        <v>55</v>
      </c>
      <c r="B57" s="16">
        <f t="shared" si="0"/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</row>
    <row r="58" spans="1:14" ht="40.5" hidden="1" x14ac:dyDescent="0.25">
      <c r="A58" s="4" t="s">
        <v>56</v>
      </c>
      <c r="B58" s="16">
        <f t="shared" si="0"/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</row>
    <row r="59" spans="1:14" ht="40.5" hidden="1" x14ac:dyDescent="0.25">
      <c r="A59" s="4" t="s">
        <v>57</v>
      </c>
      <c r="B59" s="16">
        <f t="shared" si="0"/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</row>
    <row r="60" spans="1:14" hidden="1" x14ac:dyDescent="0.25">
      <c r="A60" s="4" t="s">
        <v>58</v>
      </c>
      <c r="B60" s="16">
        <f t="shared" si="0"/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</row>
    <row r="61" spans="1:14" s="7" customFormat="1" ht="40.5" x14ac:dyDescent="0.25">
      <c r="A61" s="6" t="s">
        <v>59</v>
      </c>
      <c r="B61" s="15">
        <f t="shared" si="0"/>
        <v>46000000</v>
      </c>
      <c r="C61" s="15">
        <f t="shared" ref="C61:N61" si="9">SUM(C62:C66)</f>
        <v>770547.94520547939</v>
      </c>
      <c r="D61" s="15">
        <f t="shared" si="9"/>
        <v>2140410.9589041094</v>
      </c>
      <c r="E61" s="15">
        <f t="shared" si="9"/>
        <v>2568493.1506849313</v>
      </c>
      <c r="F61" s="15">
        <f t="shared" si="9"/>
        <v>2654109.5890410957</v>
      </c>
      <c r="G61" s="15">
        <f t="shared" si="9"/>
        <v>2739726.0273972601</v>
      </c>
      <c r="H61" s="15">
        <f t="shared" si="9"/>
        <v>1883561.6438356163</v>
      </c>
      <c r="I61" s="15">
        <f t="shared" si="9"/>
        <v>2739726.0273972601</v>
      </c>
      <c r="J61" s="15">
        <f t="shared" si="9"/>
        <v>1969178.0821917809</v>
      </c>
      <c r="K61" s="15">
        <f t="shared" si="9"/>
        <v>2568493.1506849313</v>
      </c>
      <c r="L61" s="15">
        <f t="shared" si="9"/>
        <v>1797945.2054794519</v>
      </c>
      <c r="M61" s="15">
        <f t="shared" si="9"/>
        <v>1883561.6438356163</v>
      </c>
      <c r="N61" s="15">
        <f t="shared" si="9"/>
        <v>22284246.575342469</v>
      </c>
    </row>
    <row r="62" spans="1:14" hidden="1" x14ac:dyDescent="0.25">
      <c r="A62" s="4" t="s">
        <v>60</v>
      </c>
      <c r="B62" s="16">
        <f t="shared" si="0"/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</row>
    <row r="63" spans="1:14" hidden="1" x14ac:dyDescent="0.25">
      <c r="A63" s="4" t="s">
        <v>61</v>
      </c>
      <c r="B63" s="16">
        <f t="shared" si="0"/>
        <v>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4" x14ac:dyDescent="0.25">
      <c r="A64" s="4" t="s">
        <v>62</v>
      </c>
      <c r="B64" s="18">
        <f t="shared" si="0"/>
        <v>46000000</v>
      </c>
      <c r="C64" s="16">
        <v>770547.94520547939</v>
      </c>
      <c r="D64" s="16">
        <v>2140410.9589041094</v>
      </c>
      <c r="E64" s="16">
        <v>2568493.1506849313</v>
      </c>
      <c r="F64" s="16">
        <v>2654109.5890410957</v>
      </c>
      <c r="G64" s="16">
        <v>2739726.0273972601</v>
      </c>
      <c r="H64" s="16">
        <v>1883561.6438356163</v>
      </c>
      <c r="I64" s="16">
        <v>2739726.0273972601</v>
      </c>
      <c r="J64" s="16">
        <v>1969178.0821917809</v>
      </c>
      <c r="K64" s="16">
        <v>2568493.1506849313</v>
      </c>
      <c r="L64" s="16">
        <v>1797945.2054794519</v>
      </c>
      <c r="M64" s="16">
        <v>1883561.6438356163</v>
      </c>
      <c r="N64" s="16">
        <f>1284246.57534247+21000000</f>
        <v>22284246.575342469</v>
      </c>
    </row>
    <row r="65" spans="1:14" hidden="1" x14ac:dyDescent="0.25">
      <c r="A65" s="4" t="s">
        <v>63</v>
      </c>
      <c r="B65" s="16">
        <f t="shared" si="0"/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</row>
    <row r="66" spans="1:14" hidden="1" x14ac:dyDescent="0.25">
      <c r="A66" s="4" t="s">
        <v>64</v>
      </c>
      <c r="B66" s="16">
        <f t="shared" si="0"/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</row>
    <row r="67" spans="1:14" s="7" customFormat="1" ht="27" x14ac:dyDescent="0.25">
      <c r="A67" s="6" t="s">
        <v>88</v>
      </c>
      <c r="B67" s="15">
        <f t="shared" si="0"/>
        <v>22531993.523639973</v>
      </c>
      <c r="C67" s="15">
        <f t="shared" ref="C67:N67" si="10">SUM(C68:C75)</f>
        <v>4460381.9548000004</v>
      </c>
      <c r="D67" s="15">
        <f t="shared" si="10"/>
        <v>2713576.8402999998</v>
      </c>
      <c r="E67" s="15">
        <f t="shared" si="10"/>
        <v>1303890.5668500003</v>
      </c>
      <c r="F67" s="15">
        <f t="shared" si="10"/>
        <v>1886423.4939000001</v>
      </c>
      <c r="G67" s="15">
        <f t="shared" si="10"/>
        <v>1075627.9216999998</v>
      </c>
      <c r="H67" s="15">
        <f t="shared" si="10"/>
        <v>2009504.4488500003</v>
      </c>
      <c r="I67" s="15">
        <f t="shared" si="10"/>
        <v>1230009.8228000002</v>
      </c>
      <c r="J67" s="15">
        <f t="shared" si="10"/>
        <v>1892939.2078685788</v>
      </c>
      <c r="K67" s="15">
        <f t="shared" si="10"/>
        <v>1040005.1996030048</v>
      </c>
      <c r="L67" s="15">
        <f t="shared" si="10"/>
        <v>1918762.1222855477</v>
      </c>
      <c r="M67" s="15">
        <f t="shared" si="10"/>
        <v>1111145.389835953</v>
      </c>
      <c r="N67" s="15">
        <f t="shared" si="10"/>
        <v>1889726.5548468833</v>
      </c>
    </row>
    <row r="68" spans="1:14" hidden="1" x14ac:dyDescent="0.25">
      <c r="A68" s="4" t="s">
        <v>65</v>
      </c>
      <c r="B68" s="16">
        <f t="shared" si="0"/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</row>
    <row r="69" spans="1:14" ht="27" hidden="1" x14ac:dyDescent="0.25">
      <c r="A69" s="4" t="s">
        <v>66</v>
      </c>
      <c r="B69" s="16">
        <f t="shared" si="0"/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</row>
    <row r="70" spans="1:14" x14ac:dyDescent="0.25">
      <c r="A70" s="4" t="s">
        <v>89</v>
      </c>
      <c r="B70" s="18">
        <f t="shared" si="0"/>
        <v>17531993.52363997</v>
      </c>
      <c r="C70" s="17">
        <v>4460381.9548000004</v>
      </c>
      <c r="D70" s="17">
        <v>1863576.8402999998</v>
      </c>
      <c r="E70" s="17">
        <v>1303890.5668500003</v>
      </c>
      <c r="F70" s="17">
        <v>1036423.4939000001</v>
      </c>
      <c r="G70" s="17">
        <v>1075627.9216999998</v>
      </c>
      <c r="H70" s="17">
        <v>1159504.4488500003</v>
      </c>
      <c r="I70" s="17">
        <v>1230009.8228000002</v>
      </c>
      <c r="J70" s="17">
        <v>1042939.2078685788</v>
      </c>
      <c r="K70" s="17">
        <v>1040005.1996030048</v>
      </c>
      <c r="L70" s="17">
        <v>1068762.1222855477</v>
      </c>
      <c r="M70" s="17">
        <v>1111145.389835953</v>
      </c>
      <c r="N70" s="17">
        <v>1139726.5548468833</v>
      </c>
    </row>
    <row r="71" spans="1:14" x14ac:dyDescent="0.25">
      <c r="A71" s="4" t="s">
        <v>90</v>
      </c>
      <c r="B71" s="18">
        <f t="shared" si="0"/>
        <v>5000000</v>
      </c>
      <c r="C71" s="17">
        <v>0</v>
      </c>
      <c r="D71" s="17">
        <v>850000</v>
      </c>
      <c r="E71" s="17">
        <v>0</v>
      </c>
      <c r="F71" s="17">
        <v>850000</v>
      </c>
      <c r="G71" s="17">
        <v>0</v>
      </c>
      <c r="H71" s="17">
        <v>850000</v>
      </c>
      <c r="I71" s="17">
        <v>0</v>
      </c>
      <c r="J71" s="17">
        <v>850000</v>
      </c>
      <c r="K71" s="17">
        <v>0</v>
      </c>
      <c r="L71" s="17">
        <v>850000</v>
      </c>
      <c r="M71" s="17">
        <v>0</v>
      </c>
      <c r="N71" s="17">
        <v>750000</v>
      </c>
    </row>
    <row r="72" spans="1:14" hidden="1" x14ac:dyDescent="0.25">
      <c r="A72" s="4" t="s">
        <v>67</v>
      </c>
      <c r="B72" s="16">
        <f t="shared" si="0"/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</row>
    <row r="73" spans="1:14" hidden="1" x14ac:dyDescent="0.25">
      <c r="A73" s="4" t="s">
        <v>68</v>
      </c>
      <c r="B73" s="16">
        <f t="shared" si="0"/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</row>
    <row r="74" spans="1:14" ht="27" hidden="1" x14ac:dyDescent="0.25">
      <c r="A74" s="4" t="s">
        <v>69</v>
      </c>
      <c r="B74" s="16">
        <f t="shared" si="0"/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</row>
    <row r="75" spans="1:14" ht="27" hidden="1" x14ac:dyDescent="0.25">
      <c r="A75" s="4" t="s">
        <v>70</v>
      </c>
      <c r="B75" s="16">
        <f t="shared" si="0"/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</row>
    <row r="76" spans="1:14" s="7" customFormat="1" hidden="1" x14ac:dyDescent="0.25">
      <c r="A76" s="6" t="s">
        <v>71</v>
      </c>
      <c r="B76" s="15">
        <f t="shared" si="0"/>
        <v>0</v>
      </c>
      <c r="C76" s="15">
        <f t="shared" ref="C76:N76" si="11">SUM(C77:C79)</f>
        <v>0</v>
      </c>
      <c r="D76" s="15">
        <f t="shared" si="11"/>
        <v>0</v>
      </c>
      <c r="E76" s="15">
        <f t="shared" si="11"/>
        <v>0</v>
      </c>
      <c r="F76" s="15">
        <f t="shared" si="11"/>
        <v>0</v>
      </c>
      <c r="G76" s="15">
        <f t="shared" si="11"/>
        <v>0</v>
      </c>
      <c r="H76" s="15">
        <f t="shared" si="11"/>
        <v>0</v>
      </c>
      <c r="I76" s="15">
        <f t="shared" si="11"/>
        <v>0</v>
      </c>
      <c r="J76" s="15">
        <f t="shared" si="11"/>
        <v>0</v>
      </c>
      <c r="K76" s="15">
        <f t="shared" si="11"/>
        <v>0</v>
      </c>
      <c r="L76" s="15">
        <f t="shared" si="11"/>
        <v>0</v>
      </c>
      <c r="M76" s="15">
        <f t="shared" si="11"/>
        <v>0</v>
      </c>
      <c r="N76" s="15">
        <f t="shared" si="11"/>
        <v>0</v>
      </c>
    </row>
    <row r="77" spans="1:14" hidden="1" x14ac:dyDescent="0.25">
      <c r="A77" s="4" t="s">
        <v>72</v>
      </c>
      <c r="B77" s="16">
        <f t="shared" si="0"/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</row>
    <row r="78" spans="1:14" hidden="1" x14ac:dyDescent="0.25">
      <c r="A78" s="4" t="s">
        <v>73</v>
      </c>
      <c r="B78" s="16">
        <f t="shared" si="0"/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</row>
    <row r="79" spans="1:14" hidden="1" x14ac:dyDescent="0.25">
      <c r="A79" s="4" t="s">
        <v>74</v>
      </c>
      <c r="B79" s="16">
        <f t="shared" si="0"/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</row>
    <row r="80" spans="1:14" x14ac:dyDescent="0.25">
      <c r="A80" s="2" t="s">
        <v>91</v>
      </c>
    </row>
    <row r="81" spans="2:14" s="10" customFormat="1" x14ac:dyDescent="0.25">
      <c r="B81" s="22">
        <f t="shared" ref="B81:N81" si="12">SUM(B67+B61+B41+B36+B32+B25)</f>
        <v>488579783.00060242</v>
      </c>
      <c r="C81" s="23">
        <f t="shared" si="12"/>
        <v>107907423.73906714</v>
      </c>
      <c r="D81" s="23">
        <f t="shared" si="12"/>
        <v>43138451.040970877</v>
      </c>
      <c r="E81" s="23">
        <f t="shared" si="12"/>
        <v>30625109.254141629</v>
      </c>
      <c r="F81" s="23">
        <f t="shared" si="12"/>
        <v>27962395.205599423</v>
      </c>
      <c r="G81" s="23">
        <f t="shared" si="12"/>
        <v>31893734.034806751</v>
      </c>
      <c r="H81" s="23">
        <f t="shared" si="12"/>
        <v>31515590.237824474</v>
      </c>
      <c r="I81" s="23">
        <f t="shared" si="12"/>
        <v>33920018.924801849</v>
      </c>
      <c r="J81" s="23">
        <f t="shared" si="12"/>
        <v>30929140.192245223</v>
      </c>
      <c r="K81" s="23">
        <f t="shared" si="12"/>
        <v>32408327.260841016</v>
      </c>
      <c r="L81" s="23">
        <f t="shared" si="12"/>
        <v>34178337.654619239</v>
      </c>
      <c r="M81" s="23">
        <f t="shared" si="12"/>
        <v>32477698.484732851</v>
      </c>
      <c r="N81" s="23">
        <f t="shared" si="12"/>
        <v>51623556.97095193</v>
      </c>
    </row>
  </sheetData>
  <mergeCells count="4">
    <mergeCell ref="A1:N1"/>
    <mergeCell ref="A2:N2"/>
    <mergeCell ref="A3:N3"/>
    <mergeCell ref="A4:N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ILI Calendario 2021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brenda ramirez rodriguez</dc:creator>
  <cp:lastModifiedBy>Estefania</cp:lastModifiedBy>
  <dcterms:created xsi:type="dcterms:W3CDTF">2021-02-05T20:16:33Z</dcterms:created>
  <dcterms:modified xsi:type="dcterms:W3CDTF">2021-02-09T15:27:59Z</dcterms:modified>
</cp:coreProperties>
</file>