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tefaia\Desktop\CONSEJO TV ANUAL 2021\"/>
    </mc:Choice>
  </mc:AlternateContent>
  <bookViews>
    <workbookView xWindow="0" yWindow="0" windowWidth="24000" windowHeight="9105"/>
  </bookViews>
  <sheets>
    <sheet name="COG" sheetId="1" r:id="rId1"/>
    <sheet name="CTG" sheetId="9" r:id="rId2"/>
    <sheet name="CA" sheetId="2" r:id="rId3"/>
    <sheet name="CFG" sheetId="3" r:id="rId4"/>
    <sheet name="PRIORIDADES DEL GASTO" sheetId="4" r:id="rId5"/>
    <sheet name="PROGRAMAS Y PROYECTOS" sheetId="6" r:id="rId6"/>
    <sheet name="ANALITICO DE PLAZAS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9" l="1"/>
  <c r="C15" i="6" l="1"/>
  <c r="C13" i="6"/>
  <c r="C11" i="6"/>
  <c r="C9" i="6"/>
  <c r="C7" i="6"/>
  <c r="C7" i="3" l="1"/>
  <c r="C9" i="2" l="1"/>
  <c r="C24" i="1" l="1"/>
  <c r="C18" i="1"/>
  <c r="C17" i="1"/>
  <c r="C16" i="1"/>
  <c r="C15" i="1" s="1"/>
  <c r="C14" i="1"/>
  <c r="C13" i="1"/>
  <c r="C12" i="1"/>
  <c r="C8" i="1" s="1"/>
  <c r="C11" i="1"/>
  <c r="C9" i="1"/>
  <c r="C7" i="1" l="1"/>
</calcChain>
</file>

<file path=xl/sharedStrings.xml><?xml version="1.0" encoding="utf-8"?>
<sst xmlns="http://schemas.openxmlformats.org/spreadsheetml/2006/main" count="108" uniqueCount="89">
  <si>
    <t>CONSEJO DE TURISMO DE CELAYA GUANAJUATO</t>
  </si>
  <si>
    <t>PRESUPUESTO DE EGRESOS PARA EL EJERCICIO FISCAL 2021</t>
  </si>
  <si>
    <t>CLASIFICADOR POR OBJETO DEL GASTO</t>
  </si>
  <si>
    <t>IMPORTE</t>
  </si>
  <si>
    <t xml:space="preserve">TOTAL   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</si>
  <si>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</si>
  <si>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</si>
  <si>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</si>
  <si>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</si>
  <si>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</si>
  <si>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</si>
  <si>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ESTIMULOS A SERVIDORES PUBLICOS</t>
  </si>
  <si>
    <t>MATERIALES 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</si>
  <si>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</si>
  <si>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</si>
  <si>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</si>
  <si>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</si>
  <si>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QUIMICOS, FAMACEUTICOS Y DE LABORATORIO</t>
  </si>
  <si>
    <t>COMBUSTIBLES, LUBRICANTES Y ADITIVOS</t>
  </si>
  <si>
    <t xml:space="preserve">VESTUARIO, BLANCOS, PRENDAS DE PROTECCIÓN Y ARTÍCULOS DEPORTIVOS 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</si>
  <si>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</si>
  <si>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</si>
  <si>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</si>
  <si>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</si>
  <si>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</si>
  <si>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</si>
  <si>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</si>
  <si>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</si>
  <si>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</si>
  <si>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</si>
  <si>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</si>
  <si>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CONSEJO DE TURISMO DE CELAYA, GUANAJUATO</t>
  </si>
  <si>
    <t>CLASIFICACIÓN ADMINISTRATIVA</t>
  </si>
  <si>
    <t>TOTAL</t>
  </si>
  <si>
    <t>ÓRGANO EJECUTIVO MUNICIPAL</t>
  </si>
  <si>
    <t>OTRAS  ENTIDADES  PARAESTATALES Y ORGANISMOS</t>
  </si>
  <si>
    <t>CLASIFICADOR FUNCIONAL DEL GASTO</t>
  </si>
  <si>
    <t>GOBIERNO</t>
  </si>
  <si>
    <t>DESARROLLO SOCIAL</t>
  </si>
  <si>
    <t xml:space="preserve">DESARROLLO ECONÓMICO </t>
  </si>
  <si>
    <t>OTRAS NO CLASIFICADAS EN FUNCIONES ANTERIORES</t>
  </si>
  <si>
    <t>PRIORIDADES DEL GASTO</t>
  </si>
  <si>
    <t>PRIORIDAD</t>
  </si>
  <si>
    <t>DENOMINACIÓN</t>
  </si>
  <si>
    <t>MATERIALES Y SUMINISTROS</t>
  </si>
  <si>
    <t>PROGRAMAS Y PROYECTOS</t>
  </si>
  <si>
    <t>31120-9301</t>
  </si>
  <si>
    <t>CONSEJO DE TURISMO</t>
  </si>
  <si>
    <t>F0001</t>
  </si>
  <si>
    <t>GASTO OPERATIVO</t>
  </si>
  <si>
    <t>31120-9302</t>
  </si>
  <si>
    <t>DESARROLLO DE PRODUCTOS TURISTICOS</t>
  </si>
  <si>
    <t>F0002</t>
  </si>
  <si>
    <t>INGRESOS PROPIOS</t>
  </si>
  <si>
    <t>31120-9303</t>
  </si>
  <si>
    <t>CONVENIO PROMOCION TURISTICA</t>
  </si>
  <si>
    <t>F0003</t>
  </si>
  <si>
    <t>APORTACION INICIATIVA PRIVADA</t>
  </si>
  <si>
    <t>31120-9305</t>
  </si>
  <si>
    <t>S0001</t>
  </si>
  <si>
    <t>GOBIERNO DEL ESTADO 2% ISH</t>
  </si>
  <si>
    <t>31120-9304</t>
  </si>
  <si>
    <t>EVENTOS CON SAVOR A CELAYA</t>
  </si>
  <si>
    <t>F0004</t>
  </si>
  <si>
    <t>EVENTOS CON SABOR A CELAYA (MUNICIPIO)</t>
  </si>
  <si>
    <t>NUMERO DE PLAZAS</t>
  </si>
  <si>
    <t>REMUNERACIONES</t>
  </si>
  <si>
    <t>DIRECTOR GENERAL</t>
  </si>
  <si>
    <t>COORDINACION DE ADMINISTRACION Y CONTABILIDAD</t>
  </si>
  <si>
    <t>COORDINACION DE PROMOCION Y PUBLICIDAD</t>
  </si>
  <si>
    <t>COORDINACION  DESARROLLO TURISTICO</t>
  </si>
  <si>
    <t>COORDINACION PLANEACION</t>
  </si>
  <si>
    <t>AUXILIAR ADMINISTRATIVO</t>
  </si>
  <si>
    <t>AUX  EN ATRACCION Y SEGUIMIENTO A GRUPOS Y EVENTOS</t>
  </si>
  <si>
    <t>AUX PROMOCION Y ATENCION AL TURISTA</t>
  </si>
  <si>
    <t>AUX DESARROLLO DE PRODUCTO</t>
  </si>
  <si>
    <t>AUXILIAR DE DISEÑO</t>
  </si>
  <si>
    <t>AUXILIAR CONTABLE</t>
  </si>
  <si>
    <t>AUXILIAR PLANEACION</t>
  </si>
  <si>
    <t>AUXILIAR MUSEO DE MOMIAS</t>
  </si>
  <si>
    <t>PROMOTOR DE PROMOCION</t>
  </si>
  <si>
    <t>PROMOTOR MUSEO DE MOMIAS</t>
  </si>
  <si>
    <t>ASISTENTE DE DIRECCION</t>
  </si>
  <si>
    <t>ANALÍTICO DE PLAZAS 2021</t>
  </si>
  <si>
    <t>PLAZA/PUESTO</t>
  </si>
  <si>
    <t>CLASIFICACIÓN POR TIPO DE GASTO</t>
  </si>
  <si>
    <t>GASTO CORRIENTE</t>
  </si>
  <si>
    <t>GASTO DE CAPITAL</t>
  </si>
  <si>
    <t>AMORTIZACIÓN DE LA DEUDA Y DISMINUCIÓN DEL PASIVO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</si>
</sst>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ntenna Black"/>
      <family val="3"/>
    </font>
    <font>
      <b/>
      <sz val="10"/>
      <name val="Antenna Regular"/>
      <family val="3"/>
    </font>
    <font>
      <b/>
      <sz val="11"/>
      <name val="Arial"/>
      <family val="2"/>
    </font>
    <font>
      <b/>
      <sz val="10"/>
      <color theme="0"/>
      <name val="Antenna Regular"/>
      <family val="3"/>
    </font>
    <font>
      <sz val="10"/>
      <name val="Antenna Regular"/>
      <family val="3"/>
    </font>
    <font>
      <sz val="10"/>
      <color theme="1"/>
      <name val="Antenna Regular"/>
      <family val="3"/>
    </font>
    <font>
      <b/>
      <u/>
      <sz val="10"/>
      <color rgb="FF76140C"/>
      <name val="Antenna Regular"/>
      <family val="3"/>
    </font>
    <font>
      <sz val="12"/>
      <color theme="1"/>
      <name val="Calibri"/>
      <family val="2"/>
      <scheme val="minor"/>
    </font>
    <font>
      <b/>
      <sz val="12"/>
      <color theme="1"/>
      <name val="Antenna Black"/>
      <family val="3"/>
    </font>
    <font>
      <b/>
      <sz val="10"/>
      <color theme="1"/>
      <name val="Antenna Regular"/>
      <family val="3"/>
    </font>
    <font>
      <b/>
      <sz val="11"/>
      <color theme="1"/>
      <name val="Antenna Regular"/>
      <family val="3"/>
    </font>
    <font>
      <b/>
      <u/>
      <sz val="11"/>
      <color rgb="FF76140C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ntenna Black"/>
      <family val="3"/>
    </font>
    <font>
      <b/>
      <sz val="10"/>
      <color theme="1"/>
      <name val="Antenna ExtraLight"/>
      <family val="3"/>
    </font>
    <font>
      <b/>
      <sz val="10"/>
      <name val="Antenna ExtraLight"/>
      <family val="3"/>
    </font>
    <font>
      <b/>
      <sz val="10"/>
      <color theme="0"/>
      <name val="Antenna ExtraLight"/>
      <family val="3"/>
    </font>
    <font>
      <sz val="10"/>
      <color theme="1"/>
      <name val="Antenna ExtraLight"/>
      <family val="3"/>
    </font>
    <font>
      <sz val="11"/>
      <name val="Antenna Regular"/>
      <family val="3"/>
    </font>
    <font>
      <b/>
      <sz val="12"/>
      <color theme="0"/>
      <name val="Calibri"/>
      <family val="2"/>
      <scheme val="minor"/>
    </font>
    <font>
      <b/>
      <sz val="11"/>
      <name val="Antenna Black"/>
      <family val="3"/>
    </font>
    <font>
      <b/>
      <sz val="11"/>
      <color rgb="FF76140C"/>
      <name val="Arial"/>
      <family val="2"/>
    </font>
    <font>
      <b/>
      <sz val="8"/>
      <color rgb="FF76140C"/>
      <name val="Antenna Regular"/>
      <family val="3"/>
    </font>
    <font>
      <b/>
      <sz val="11"/>
      <color theme="0"/>
      <name val="Antenna Regular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  <fill>
      <gradientFill degree="135">
        <stop position="0">
          <color theme="3" tint="-0.49803155613879818"/>
        </stop>
        <stop position="0.5">
          <color theme="4"/>
        </stop>
        <stop position="1">
          <color theme="3" tint="-0.49803155613879818"/>
        </stop>
      </gradient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auto="1"/>
      </patternFill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  <fill>
      <gradientFill degree="135">
        <stop position="0">
          <color theme="4" tint="-0.25098422193060094"/>
        </stop>
        <stop position="0.5">
          <color theme="4" tint="-0.49803155613879818"/>
        </stop>
        <stop position="1">
          <color theme="4" tint="-0.25098422193060094"/>
        </stop>
      </gradient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92">
    <xf numFmtId="0" fontId="0" fillId="0" borderId="0" xfId="0"/>
    <xf numFmtId="0" fontId="4" fillId="2" borderId="0" xfId="2" applyFont="1" applyFill="1"/>
    <xf numFmtId="0" fontId="5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8" fillId="3" borderId="1" xfId="2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/>
    </xf>
    <xf numFmtId="3" fontId="8" fillId="3" borderId="3" xfId="1" applyNumberFormat="1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164" fontId="8" fillId="4" borderId="0" xfId="1" applyNumberFormat="1" applyFont="1" applyFill="1"/>
    <xf numFmtId="0" fontId="8" fillId="5" borderId="4" xfId="2" applyFont="1" applyFill="1" applyBorder="1" applyAlignment="1">
      <alignment horizontal="center"/>
    </xf>
    <xf numFmtId="0" fontId="8" fillId="5" borderId="5" xfId="2" applyFont="1" applyFill="1" applyBorder="1"/>
    <xf numFmtId="3" fontId="8" fillId="5" borderId="6" xfId="1" applyNumberFormat="1" applyFont="1" applyFill="1" applyBorder="1" applyAlignment="1">
      <alignment horizontal="right" wrapText="1"/>
    </xf>
    <xf numFmtId="0" fontId="9" fillId="0" borderId="7" xfId="2" applyFont="1" applyFill="1" applyBorder="1" applyAlignment="1">
      <alignment horizontal="center"/>
    </xf>
    <xf numFmtId="0" fontId="9" fillId="0" borderId="0" xfId="2" applyFont="1" applyFill="1" applyBorder="1"/>
    <xf numFmtId="3" fontId="9" fillId="0" borderId="8" xfId="1" applyNumberFormat="1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left"/>
    </xf>
    <xf numFmtId="0" fontId="9" fillId="0" borderId="9" xfId="2" applyFont="1" applyFill="1" applyBorder="1" applyAlignment="1">
      <alignment horizontal="center"/>
    </xf>
    <xf numFmtId="0" fontId="9" fillId="0" borderId="10" xfId="2" applyFont="1" applyFill="1" applyBorder="1" applyAlignment="1">
      <alignment horizontal="left"/>
    </xf>
    <xf numFmtId="0" fontId="4" fillId="0" borderId="0" xfId="2" applyFont="1"/>
    <xf numFmtId="0" fontId="9" fillId="0" borderId="0" xfId="2" applyFont="1" applyFill="1" applyBorder="1" applyAlignment="1">
      <alignment horizontal="left" wrapText="1"/>
    </xf>
    <xf numFmtId="0" fontId="10" fillId="2" borderId="0" xfId="0" applyFont="1" applyFill="1"/>
    <xf numFmtId="0" fontId="11" fillId="2" borderId="0" xfId="2" applyFont="1" applyFill="1" applyAlignment="1">
      <alignment horizontal="center"/>
    </xf>
    <xf numFmtId="0" fontId="8" fillId="6" borderId="11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43" fontId="8" fillId="6" borderId="16" xfId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/>
    </xf>
    <xf numFmtId="43" fontId="10" fillId="0" borderId="0" xfId="0" applyNumberFormat="1" applyFont="1" applyBorder="1" applyAlignment="1">
      <alignment vertical="center"/>
    </xf>
    <xf numFmtId="0" fontId="10" fillId="6" borderId="0" xfId="0" applyFont="1" applyFill="1" applyBorder="1" applyAlignment="1">
      <alignment horizontal="center"/>
    </xf>
    <xf numFmtId="0" fontId="12" fillId="0" borderId="0" xfId="0" applyFont="1"/>
    <xf numFmtId="0" fontId="0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6" fillId="2" borderId="0" xfId="2" applyFont="1" applyFill="1" applyBorder="1" applyAlignment="1">
      <alignment horizontal="center"/>
    </xf>
    <xf numFmtId="43" fontId="8" fillId="4" borderId="0" xfId="1" applyNumberFormat="1" applyFont="1" applyFill="1"/>
    <xf numFmtId="0" fontId="6" fillId="0" borderId="0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43" fontId="10" fillId="0" borderId="0" xfId="1" applyFont="1"/>
    <xf numFmtId="0" fontId="10" fillId="0" borderId="0" xfId="0" applyFont="1" applyFill="1" applyBorder="1" applyAlignment="1">
      <alignment horizontal="left" vertical="center" wrapText="1"/>
    </xf>
    <xf numFmtId="0" fontId="8" fillId="6" borderId="0" xfId="0" applyFont="1" applyFill="1" applyBorder="1" applyAlignment="1">
      <alignment horizontal="center" vertical="center"/>
    </xf>
    <xf numFmtId="0" fontId="0" fillId="0" borderId="0" xfId="0" applyFont="1"/>
    <xf numFmtId="0" fontId="17" fillId="2" borderId="0" xfId="0" applyFont="1" applyFill="1" applyAlignment="1">
      <alignment horizontal="center" vertical="center"/>
    </xf>
    <xf numFmtId="0" fontId="18" fillId="2" borderId="0" xfId="2" applyFont="1" applyFill="1" applyAlignment="1">
      <alignment horizontal="center"/>
    </xf>
    <xf numFmtId="0" fontId="19" fillId="2" borderId="0" xfId="0" applyFont="1" applyFill="1"/>
    <xf numFmtId="0" fontId="20" fillId="2" borderId="0" xfId="3" applyFont="1" applyFill="1"/>
    <xf numFmtId="0" fontId="2" fillId="7" borderId="0" xfId="3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8" fillId="0" borderId="0" xfId="2" applyFont="1" applyFill="1" applyBorder="1" applyAlignment="1">
      <alignment horizontal="left"/>
    </xf>
    <xf numFmtId="0" fontId="21" fillId="7" borderId="0" xfId="3" applyFont="1" applyFill="1" applyBorder="1" applyAlignment="1">
      <alignment horizontal="center"/>
    </xf>
    <xf numFmtId="0" fontId="22" fillId="0" borderId="0" xfId="0" applyFont="1"/>
    <xf numFmtId="0" fontId="23" fillId="2" borderId="0" xfId="0" applyFont="1" applyFill="1"/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2" applyFont="1" applyFill="1" applyAlignment="1">
      <alignment horizontal="center" vertical="center"/>
    </xf>
    <xf numFmtId="0" fontId="2" fillId="7" borderId="10" xfId="3" applyFont="1" applyFill="1" applyBorder="1" applyAlignment="1">
      <alignment horizontal="center"/>
    </xf>
    <xf numFmtId="0" fontId="27" fillId="5" borderId="1" xfId="2" applyFont="1" applyFill="1" applyBorder="1"/>
    <xf numFmtId="3" fontId="27" fillId="5" borderId="17" xfId="1" applyNumberFormat="1" applyFont="1" applyFill="1" applyBorder="1" applyAlignment="1">
      <alignment horizontal="left" wrapText="1"/>
    </xf>
    <xf numFmtId="43" fontId="27" fillId="5" borderId="17" xfId="1" applyFont="1" applyFill="1" applyBorder="1" applyAlignment="1">
      <alignment horizontal="center"/>
    </xf>
    <xf numFmtId="0" fontId="28" fillId="0" borderId="7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43" fontId="26" fillId="0" borderId="8" xfId="1" applyFont="1" applyFill="1" applyBorder="1" applyAlignment="1">
      <alignment horizontal="left"/>
    </xf>
    <xf numFmtId="0" fontId="27" fillId="5" borderId="7" xfId="2" applyFont="1" applyFill="1" applyBorder="1"/>
    <xf numFmtId="3" fontId="27" fillId="5" borderId="0" xfId="1" applyNumberFormat="1" applyFont="1" applyFill="1" applyBorder="1" applyAlignment="1">
      <alignment horizontal="left" wrapText="1"/>
    </xf>
    <xf numFmtId="43" fontId="27" fillId="5" borderId="8" xfId="1" applyFont="1" applyFill="1" applyBorder="1" applyAlignment="1">
      <alignment horizontal="center"/>
    </xf>
    <xf numFmtId="0" fontId="28" fillId="0" borderId="9" xfId="0" applyFont="1" applyFill="1" applyBorder="1" applyAlignment="1">
      <alignment horizontal="left"/>
    </xf>
    <xf numFmtId="0" fontId="28" fillId="0" borderId="10" xfId="0" applyFont="1" applyFill="1" applyBorder="1" applyAlignment="1">
      <alignment horizontal="left"/>
    </xf>
    <xf numFmtId="43" fontId="26" fillId="0" borderId="18" xfId="1" applyFont="1" applyFill="1" applyBorder="1" applyAlignment="1">
      <alignment horizontal="left"/>
    </xf>
    <xf numFmtId="0" fontId="3" fillId="2" borderId="0" xfId="3" applyFill="1"/>
    <xf numFmtId="0" fontId="6" fillId="2" borderId="0" xfId="2" applyFont="1" applyFill="1" applyBorder="1" applyAlignment="1">
      <alignment horizontal="center" vertical="center"/>
    </xf>
    <xf numFmtId="0" fontId="9" fillId="2" borderId="0" xfId="3" applyFont="1" applyFill="1" applyBorder="1"/>
    <xf numFmtId="0" fontId="8" fillId="8" borderId="8" xfId="3" applyFont="1" applyFill="1" applyBorder="1" applyAlignment="1">
      <alignment horizontal="center" vertical="center"/>
    </xf>
    <xf numFmtId="43" fontId="29" fillId="0" borderId="19" xfId="1" applyFont="1" applyBorder="1"/>
    <xf numFmtId="0" fontId="6" fillId="2" borderId="0" xfId="2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30" fillId="8" borderId="20" xfId="3" applyFont="1" applyFill="1" applyBorder="1" applyAlignment="1">
      <alignment horizontal="center" vertical="center"/>
    </xf>
    <xf numFmtId="0" fontId="30" fillId="8" borderId="21" xfId="3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wrapText="1"/>
    </xf>
    <xf numFmtId="0" fontId="31" fillId="9" borderId="0" xfId="2" applyFont="1" applyFill="1" applyAlignment="1">
      <alignment horizontal="center"/>
    </xf>
    <xf numFmtId="0" fontId="6" fillId="9" borderId="0" xfId="2" applyFont="1" applyFill="1" applyAlignment="1">
      <alignment horizontal="center" vertical="center"/>
    </xf>
    <xf numFmtId="0" fontId="32" fillId="9" borderId="0" xfId="2" applyFont="1" applyFill="1" applyAlignment="1">
      <alignment horizontal="center"/>
    </xf>
    <xf numFmtId="0" fontId="33" fillId="9" borderId="0" xfId="2" applyFont="1" applyFill="1" applyAlignment="1">
      <alignment horizontal="center"/>
    </xf>
    <xf numFmtId="0" fontId="34" fillId="4" borderId="0" xfId="0" applyFont="1" applyFill="1" applyAlignment="1">
      <alignment horizontal="center"/>
    </xf>
    <xf numFmtId="43" fontId="34" fillId="4" borderId="0" xfId="1" applyFont="1" applyFill="1" applyAlignment="1">
      <alignment horizontal="center"/>
    </xf>
    <xf numFmtId="0" fontId="29" fillId="0" borderId="0" xfId="2" applyFont="1" applyFill="1" applyBorder="1" applyAlignment="1">
      <alignment horizontal="left" vertical="center"/>
    </xf>
    <xf numFmtId="4" fontId="29" fillId="0" borderId="0" xfId="1" applyNumberFormat="1" applyFont="1" applyFill="1" applyBorder="1" applyAlignment="1">
      <alignment vertical="center"/>
    </xf>
    <xf numFmtId="0" fontId="34" fillId="6" borderId="0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351865</xdr:colOff>
      <xdr:row>0</xdr:row>
      <xdr:rowOff>73400</xdr:rowOff>
    </xdr:from>
    <xdr:to>
      <xdr:col>2</xdr:col>
      <xdr:colOff>962025</xdr:colOff>
      <xdr:row>3</xdr:row>
      <xdr:rowOff>47625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3090" y="73400"/>
          <a:ext cx="610160" cy="564775"/>
        </a:xfrm>
        <a:prstGeom prst="rect">
          <a:avLst/>
        </a:prstGeom>
      </xdr:spPr>
    </xdr:pic>
    <xdr:clientData/>
  </xdr:twoCellAnchor>
  <xdr:twoCellAnchor editAs="oneCell">
    <xdr:from>
      <xdr:col>0</xdr:col>
      <xdr:colOff>53789</xdr:colOff>
      <xdr:row>0</xdr:row>
      <xdr:rowOff>161366</xdr:rowOff>
    </xdr:from>
    <xdr:to>
      <xdr:col>1</xdr:col>
      <xdr:colOff>531234</xdr:colOff>
      <xdr:row>4</xdr:row>
      <xdr:rowOff>163606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789" y="161366"/>
          <a:ext cx="1239445" cy="764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3676651</xdr:colOff>
      <xdr:row>1</xdr:row>
      <xdr:rowOff>38100</xdr:rowOff>
    </xdr:from>
    <xdr:to>
      <xdr:col>2</xdr:col>
      <xdr:colOff>4114801</xdr:colOff>
      <xdr:row>3</xdr:row>
      <xdr:rowOff>17145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0651" y="238125"/>
          <a:ext cx="438150" cy="36004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133350</xdr:rowOff>
    </xdr:from>
    <xdr:to>
      <xdr:col>0</xdr:col>
      <xdr:colOff>752475</xdr:colOff>
      <xdr:row>2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133350"/>
          <a:ext cx="657225" cy="352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194086</xdr:colOff>
      <xdr:row>0</xdr:row>
      <xdr:rowOff>96371</xdr:rowOff>
    </xdr:from>
    <xdr:to>
      <xdr:col>2</xdr:col>
      <xdr:colOff>1371600</xdr:colOff>
      <xdr:row>4</xdr:row>
      <xdr:rowOff>28575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1936" y="96371"/>
          <a:ext cx="1177514" cy="71325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0</xdr:row>
      <xdr:rowOff>180975</xdr:rowOff>
    </xdr:from>
    <xdr:to>
      <xdr:col>0</xdr:col>
      <xdr:colOff>1400176</xdr:colOff>
      <xdr:row>5</xdr:row>
      <xdr:rowOff>2375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6" y="180975"/>
          <a:ext cx="1219200" cy="792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1</xdr:row>
      <xdr:rowOff>28575</xdr:rowOff>
    </xdr:from>
    <xdr:to>
      <xdr:col>2</xdr:col>
      <xdr:colOff>1009650</xdr:colOff>
      <xdr:row>4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219075"/>
          <a:ext cx="7620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114300</xdr:rowOff>
    </xdr:from>
    <xdr:to>
      <xdr:col>1</xdr:col>
      <xdr:colOff>133351</xdr:colOff>
      <xdr:row>3</xdr:row>
      <xdr:rowOff>133350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14300"/>
          <a:ext cx="1085850" cy="609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3764280</xdr:colOff>
      <xdr:row>0</xdr:row>
      <xdr:rowOff>30480</xdr:rowOff>
    </xdr:from>
    <xdr:to>
      <xdr:col>1</xdr:col>
      <xdr:colOff>4524375</xdr:colOff>
      <xdr:row>3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7255" y="30480"/>
          <a:ext cx="760095" cy="55054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0</xdr:row>
      <xdr:rowOff>53341</xdr:rowOff>
    </xdr:from>
    <xdr:to>
      <xdr:col>1</xdr:col>
      <xdr:colOff>19050</xdr:colOff>
      <xdr:row>3</xdr:row>
      <xdr:rowOff>167641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1" y="53341"/>
          <a:ext cx="923924" cy="685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66676</xdr:colOff>
      <xdr:row>0</xdr:row>
      <xdr:rowOff>0</xdr:rowOff>
    </xdr:from>
    <xdr:to>
      <xdr:col>3</xdr:col>
      <xdr:colOff>66676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2601" y="0"/>
          <a:ext cx="76200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0</xdr:row>
      <xdr:rowOff>22860</xdr:rowOff>
    </xdr:from>
    <xdr:to>
      <xdr:col>1</xdr:col>
      <xdr:colOff>302169</xdr:colOff>
      <xdr:row>3</xdr:row>
      <xdr:rowOff>137160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" y="22860"/>
          <a:ext cx="1041309" cy="685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903308</xdr:colOff>
      <xdr:row>0</xdr:row>
      <xdr:rowOff>16811</xdr:rowOff>
    </xdr:from>
    <xdr:to>
      <xdr:col>2</xdr:col>
      <xdr:colOff>1533525</xdr:colOff>
      <xdr:row>2</xdr:row>
      <xdr:rowOff>95250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1408" y="16811"/>
          <a:ext cx="630217" cy="459439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112059</xdr:colOff>
      <xdr:row>1</xdr:row>
      <xdr:rowOff>113179</xdr:rowOff>
    </xdr:from>
    <xdr:to>
      <xdr:col>0</xdr:col>
      <xdr:colOff>704850</xdr:colOff>
      <xdr:row>3</xdr:row>
      <xdr:rowOff>9525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59" y="303679"/>
          <a:ext cx="592791" cy="2773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ia/Google%20Drive/CTC%202021/Presupuesto%20autorizado%202021/Presupuesto%202021%20Datos%20titulo%20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3"/>
      <sheetName val="28 (2)"/>
      <sheetName val="27"/>
      <sheetName val="28"/>
    </sheetNames>
    <sheetDataSet>
      <sheetData sheetId="0" refreshError="1"/>
      <sheetData sheetId="1" refreshError="1"/>
      <sheetData sheetId="2" refreshError="1">
        <row r="6">
          <cell r="D6">
            <v>1712171.36</v>
          </cell>
        </row>
        <row r="7">
          <cell r="D7">
            <v>124436.24</v>
          </cell>
        </row>
        <row r="8">
          <cell r="D8">
            <v>427243.91</v>
          </cell>
        </row>
        <row r="10">
          <cell r="D10">
            <v>45667.26</v>
          </cell>
        </row>
        <row r="11">
          <cell r="D11">
            <v>2425.08</v>
          </cell>
        </row>
        <row r="12">
          <cell r="D12">
            <v>300568.01</v>
          </cell>
        </row>
        <row r="13">
          <cell r="D13">
            <v>15461.71</v>
          </cell>
        </row>
        <row r="14">
          <cell r="D14">
            <v>268438.57999999996</v>
          </cell>
        </row>
        <row r="15">
          <cell r="D15">
            <v>13363.19</v>
          </cell>
        </row>
        <row r="16">
          <cell r="D16">
            <v>129802.26</v>
          </cell>
        </row>
        <row r="17">
          <cell r="D17">
            <v>6721.81</v>
          </cell>
        </row>
        <row r="18">
          <cell r="D18">
            <v>193664.98</v>
          </cell>
        </row>
        <row r="19">
          <cell r="D19">
            <v>8810.5400000000009</v>
          </cell>
        </row>
        <row r="20">
          <cell r="D20">
            <v>63316.12</v>
          </cell>
        </row>
        <row r="21">
          <cell r="D21">
            <v>3335.34</v>
          </cell>
        </row>
        <row r="22">
          <cell r="D22">
            <v>173320.19</v>
          </cell>
        </row>
        <row r="23">
          <cell r="D23">
            <v>13710.02</v>
          </cell>
        </row>
        <row r="24">
          <cell r="D24">
            <v>23000</v>
          </cell>
        </row>
        <row r="25">
          <cell r="D25">
            <v>12000</v>
          </cell>
        </row>
        <row r="26">
          <cell r="D26">
            <v>9000</v>
          </cell>
        </row>
        <row r="27">
          <cell r="D27">
            <v>24000</v>
          </cell>
        </row>
        <row r="28">
          <cell r="D28">
            <v>2000</v>
          </cell>
        </row>
        <row r="29">
          <cell r="D29">
            <v>5000</v>
          </cell>
        </row>
        <row r="30">
          <cell r="D30">
            <v>12000</v>
          </cell>
        </row>
        <row r="31">
          <cell r="D31">
            <v>220000</v>
          </cell>
        </row>
        <row r="32">
          <cell r="D32">
            <v>32000</v>
          </cell>
        </row>
        <row r="33">
          <cell r="D33">
            <v>500</v>
          </cell>
        </row>
        <row r="34">
          <cell r="D34">
            <v>7000</v>
          </cell>
        </row>
        <row r="35">
          <cell r="D35">
            <v>7000</v>
          </cell>
        </row>
        <row r="36">
          <cell r="D36">
            <v>8000</v>
          </cell>
        </row>
        <row r="37">
          <cell r="D37">
            <v>5300</v>
          </cell>
        </row>
        <row r="38">
          <cell r="D38">
            <v>35000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workbookViewId="0">
      <selection activeCell="B39" sqref="B39"/>
    </sheetView>
  </sheetViews>
  <sheetFormatPr baseColWidth="10" defaultRowHeight="15"/>
  <cols>
    <col min="1" max="1" width="11.5703125" style="19" customWidth="1"/>
    <col min="2" max="2" width="79.5703125" style="19" customWidth="1"/>
    <col min="3" max="3" width="16.7109375" style="19" customWidth="1"/>
  </cols>
  <sheetData>
    <row r="1" spans="1:3">
      <c r="A1" s="1"/>
      <c r="B1" s="1"/>
      <c r="C1" s="1"/>
    </row>
    <row r="2" spans="1:3" ht="16.5">
      <c r="A2" s="2" t="s">
        <v>0</v>
      </c>
      <c r="B2" s="2"/>
      <c r="C2" s="2"/>
    </row>
    <row r="3" spans="1:3">
      <c r="A3" s="3" t="s">
        <v>1</v>
      </c>
      <c r="B3" s="3"/>
      <c r="C3" s="3"/>
    </row>
    <row r="4" spans="1:3">
      <c r="A4" s="3" t="s">
        <v>2</v>
      </c>
      <c r="B4" s="3"/>
      <c r="C4" s="3"/>
    </row>
    <row r="5" spans="1:3" ht="15.75" thickBot="1">
      <c r="A5" s="4"/>
      <c r="B5" s="4"/>
      <c r="C5" s="4"/>
    </row>
    <row r="6" spans="1:3" ht="15.75" thickBot="1">
      <c r="A6" s="5"/>
      <c r="B6" s="6"/>
      <c r="C6" s="7" t="s">
        <v>3</v>
      </c>
    </row>
    <row r="7" spans="1:3" ht="15.75" thickBot="1">
      <c r="A7" s="8" t="s">
        <v>4</v>
      </c>
      <c r="B7" s="8"/>
      <c r="C7" s="9">
        <f>C8+C15+C24</f>
        <v>6458582</v>
      </c>
    </row>
    <row r="8" spans="1:3">
      <c r="A8" s="10">
        <v>1000</v>
      </c>
      <c r="B8" s="11" t="s">
        <v>5</v>
      </c>
      <c r="C8" s="12">
        <f>SUM(C9:C14)</f>
        <v>3721353.6</v>
      </c>
    </row>
    <row r="9" spans="1:3">
      <c r="A9" s="13">
        <v>1100</v>
      </c>
      <c r="B9" s="14" t="s">
        <v>6</v>
      </c>
      <c r="C9" s="15">
        <f>+SUM('[1]28 (2)'!$D$6:$D$8)</f>
        <v>2263851.5100000002</v>
      </c>
    </row>
    <row r="10" spans="1:3">
      <c r="A10" s="13">
        <v>1200</v>
      </c>
      <c r="B10" t="s">
        <v>7</v>
      </c>
      <c r="C10" s="15">
        <v>218897</v>
      </c>
    </row>
    <row r="11" spans="1:3">
      <c r="A11" s="13">
        <v>1300</v>
      </c>
      <c r="B11" s="14" t="s">
        <v>8</v>
      </c>
      <c r="C11" s="15">
        <f>+SUM('[1]28 (2)'!$D$10:$D$13)</f>
        <v>364122.06000000006</v>
      </c>
    </row>
    <row r="12" spans="1:3">
      <c r="A12" s="13">
        <v>1400</v>
      </c>
      <c r="B12" s="14" t="s">
        <v>9</v>
      </c>
      <c r="C12" s="15">
        <f>+SUM('[1]28 (2)'!$D$14:$D$19)</f>
        <v>620801.36</v>
      </c>
    </row>
    <row r="13" spans="1:3">
      <c r="A13" s="13">
        <v>1500</v>
      </c>
      <c r="B13" s="14" t="s">
        <v>10</v>
      </c>
      <c r="C13" s="15">
        <f>+SUM('[1]28 (2)'!$D$20:$D$21)</f>
        <v>66651.460000000006</v>
      </c>
    </row>
    <row r="14" spans="1:3" ht="15.75" thickBot="1">
      <c r="A14" s="13">
        <v>1700</v>
      </c>
      <c r="B14" s="14" t="s">
        <v>11</v>
      </c>
      <c r="C14" s="15">
        <f>+SUM('[1]28 (2)'!$D$22:$D$23)</f>
        <v>187030.21</v>
      </c>
    </row>
    <row r="15" spans="1:3">
      <c r="A15" s="10">
        <v>2000</v>
      </c>
      <c r="B15" s="11" t="s">
        <v>12</v>
      </c>
      <c r="C15" s="12">
        <f>SUM(C16:C23)</f>
        <v>489146.52</v>
      </c>
    </row>
    <row r="16" spans="1:3" ht="27">
      <c r="A16" s="13">
        <v>2100</v>
      </c>
      <c r="B16" s="20" t="s">
        <v>13</v>
      </c>
      <c r="C16" s="15">
        <f>+SUM('[1]28 (2)'!$D$24:$D$35)</f>
        <v>353500</v>
      </c>
    </row>
    <row r="17" spans="1:3">
      <c r="A17" s="13">
        <v>2200</v>
      </c>
      <c r="B17" s="16" t="s">
        <v>14</v>
      </c>
      <c r="C17" s="15">
        <f>+SUM('[1]28 (2)'!$D$36:$D$37)</f>
        <v>13300</v>
      </c>
    </row>
    <row r="18" spans="1:3">
      <c r="A18" s="13">
        <v>2300</v>
      </c>
      <c r="B18" s="16" t="s">
        <v>15</v>
      </c>
      <c r="C18" s="15">
        <f>+SUM('[1]28 (2)'!$D$38)</f>
        <v>35000</v>
      </c>
    </row>
    <row r="19" spans="1:3">
      <c r="A19" s="13">
        <v>2400</v>
      </c>
      <c r="B19" s="16" t="s">
        <v>16</v>
      </c>
      <c r="C19" s="15">
        <v>1500</v>
      </c>
    </row>
    <row r="20" spans="1:3">
      <c r="A20" s="13">
        <v>2500</v>
      </c>
      <c r="B20" s="16" t="s">
        <v>17</v>
      </c>
      <c r="C20" s="15">
        <v>8000</v>
      </c>
    </row>
    <row r="21" spans="1:3">
      <c r="A21" s="13">
        <v>2600</v>
      </c>
      <c r="B21" s="16" t="s">
        <v>18</v>
      </c>
      <c r="C21" s="15">
        <v>54500</v>
      </c>
    </row>
    <row r="22" spans="1:3">
      <c r="A22" s="13">
        <v>2700</v>
      </c>
      <c r="B22" t="s">
        <v>19</v>
      </c>
      <c r="C22" s="15">
        <v>2000</v>
      </c>
    </row>
    <row r="23" spans="1:3" ht="15.75" thickBot="1">
      <c r="A23" s="17">
        <v>2900</v>
      </c>
      <c r="B23" s="18" t="s">
        <v>20</v>
      </c>
      <c r="C23" s="15">
        <v>21346.52</v>
      </c>
    </row>
    <row r="24" spans="1:3">
      <c r="A24" s="10">
        <v>3000</v>
      </c>
      <c r="B24" s="11" t="s">
        <v>21</v>
      </c>
      <c r="C24" s="12">
        <f>SUM(C25:C33)</f>
        <v>2248081.8800000004</v>
      </c>
    </row>
    <row r="25" spans="1:3">
      <c r="A25" s="13">
        <v>3100</v>
      </c>
      <c r="B25" s="16" t="s">
        <v>22</v>
      </c>
      <c r="C25" s="15">
        <v>91700</v>
      </c>
    </row>
    <row r="26" spans="1:3">
      <c r="A26" s="13">
        <v>3200</v>
      </c>
      <c r="B26" s="16" t="s">
        <v>23</v>
      </c>
      <c r="C26" s="15">
        <v>298000</v>
      </c>
    </row>
    <row r="27" spans="1:3">
      <c r="A27" s="13">
        <v>3300</v>
      </c>
      <c r="B27" s="16" t="s">
        <v>24</v>
      </c>
      <c r="C27" s="15">
        <v>118000</v>
      </c>
    </row>
    <row r="28" spans="1:3">
      <c r="A28" s="13">
        <v>3400</v>
      </c>
      <c r="B28" s="16" t="s">
        <v>25</v>
      </c>
      <c r="C28" s="15">
        <v>30850</v>
      </c>
    </row>
    <row r="29" spans="1:3">
      <c r="A29" s="13">
        <v>3500</v>
      </c>
      <c r="B29" s="16" t="s">
        <v>26</v>
      </c>
      <c r="C29" s="15">
        <v>91600</v>
      </c>
    </row>
    <row r="30" spans="1:3">
      <c r="A30" s="13">
        <v>3600</v>
      </c>
      <c r="B30" s="16" t="s">
        <v>27</v>
      </c>
      <c r="C30" s="15">
        <v>635000</v>
      </c>
    </row>
    <row r="31" spans="1:3">
      <c r="A31" s="13">
        <v>3700</v>
      </c>
      <c r="B31" s="16" t="s">
        <v>28</v>
      </c>
      <c r="C31" s="15">
        <v>130000</v>
      </c>
    </row>
    <row r="32" spans="1:3">
      <c r="A32" s="13">
        <v>3800</v>
      </c>
      <c r="B32" s="16" t="s">
        <v>29</v>
      </c>
      <c r="C32" s="15">
        <v>753363.16</v>
      </c>
    </row>
    <row r="33" spans="1:3" ht="15.75" thickBot="1">
      <c r="A33" s="17">
        <v>3900</v>
      </c>
      <c r="B33" s="18" t="s">
        <v>30</v>
      </c>
      <c r="C33" s="15">
        <v>99568.72</v>
      </c>
    </row>
  </sheetData>
  <mergeCells count="5">
    <mergeCell ref="A2:C2"/>
    <mergeCell ref="A3:C3"/>
    <mergeCell ref="A4:C4"/>
    <mergeCell ref="A6:B6"/>
    <mergeCell ref="A7:B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F12" sqref="F12"/>
    </sheetView>
  </sheetViews>
  <sheetFormatPr baseColWidth="10" defaultRowHeight="15"/>
  <cols>
    <col min="3" max="3" width="62.85546875" customWidth="1"/>
  </cols>
  <sheetData>
    <row r="1" spans="1:3" ht="15.75">
      <c r="A1" s="83" t="s">
        <v>31</v>
      </c>
      <c r="B1" s="83"/>
      <c r="C1" s="83"/>
    </row>
    <row r="2" spans="1:3">
      <c r="A2" s="84" t="s">
        <v>1</v>
      </c>
      <c r="B2" s="84"/>
      <c r="C2" s="84"/>
    </row>
    <row r="3" spans="1:3">
      <c r="A3" s="84" t="s">
        <v>85</v>
      </c>
      <c r="B3" s="84"/>
      <c r="C3" s="84"/>
    </row>
    <row r="4" spans="1:3">
      <c r="A4" s="85"/>
      <c r="B4" s="85"/>
      <c r="C4" s="85"/>
    </row>
    <row r="5" spans="1:3">
      <c r="A5" s="86"/>
      <c r="B5" s="86"/>
      <c r="C5" s="86"/>
    </row>
    <row r="6" spans="1:3" ht="15.75">
      <c r="A6" s="87" t="s">
        <v>4</v>
      </c>
      <c r="B6" s="87"/>
      <c r="C6" s="88">
        <f>SUM(C7:C9)</f>
        <v>6458582</v>
      </c>
    </row>
    <row r="7" spans="1:3">
      <c r="A7" s="89" t="s">
        <v>86</v>
      </c>
      <c r="B7" s="89"/>
      <c r="C7" s="90">
        <v>6458582</v>
      </c>
    </row>
    <row r="8" spans="1:3">
      <c r="A8" s="89" t="s">
        <v>87</v>
      </c>
      <c r="B8" s="89"/>
      <c r="C8" s="90">
        <v>0</v>
      </c>
    </row>
    <row r="9" spans="1:3">
      <c r="A9" s="89" t="s">
        <v>88</v>
      </c>
      <c r="B9" s="89"/>
      <c r="C9" s="90">
        <v>0</v>
      </c>
    </row>
    <row r="10" spans="1:3" ht="15.75">
      <c r="A10" s="91"/>
      <c r="B10" s="91"/>
      <c r="C10" s="91"/>
    </row>
  </sheetData>
  <mergeCells count="7">
    <mergeCell ref="A9:B9"/>
    <mergeCell ref="A1:C1"/>
    <mergeCell ref="A2:C2"/>
    <mergeCell ref="A3:C3"/>
    <mergeCell ref="A6:B6"/>
    <mergeCell ref="A7:B7"/>
    <mergeCell ref="A8:B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A13" sqref="A13"/>
    </sheetView>
  </sheetViews>
  <sheetFormatPr baseColWidth="10" defaultRowHeight="15.75"/>
  <cols>
    <col min="1" max="1" width="34.28515625" style="32" customWidth="1"/>
    <col min="2" max="2" width="50.5703125" style="32" customWidth="1"/>
    <col min="3" max="3" width="21.5703125" style="32" customWidth="1"/>
  </cols>
  <sheetData>
    <row r="1" spans="1:3" ht="15">
      <c r="A1" s="21"/>
      <c r="B1" s="21"/>
      <c r="C1" s="21"/>
    </row>
    <row r="2" spans="1:3" ht="15">
      <c r="A2" s="21"/>
      <c r="B2" s="21"/>
      <c r="C2" s="21"/>
    </row>
    <row r="3" spans="1:3" ht="16.5">
      <c r="A3" s="2" t="s">
        <v>31</v>
      </c>
      <c r="B3" s="2"/>
      <c r="C3" s="2"/>
    </row>
    <row r="4" spans="1:3" ht="15">
      <c r="A4" s="3" t="s">
        <v>1</v>
      </c>
      <c r="B4" s="3"/>
      <c r="C4" s="3"/>
    </row>
    <row r="5" spans="1:3" ht="15">
      <c r="A5" s="3" t="s">
        <v>32</v>
      </c>
      <c r="B5" s="3"/>
      <c r="C5" s="3"/>
    </row>
    <row r="6" spans="1:3" ht="15">
      <c r="A6" s="22"/>
      <c r="B6" s="22"/>
      <c r="C6" s="22"/>
    </row>
    <row r="7" spans="1:3" thickBot="1">
      <c r="A7" s="22"/>
      <c r="B7" s="22"/>
      <c r="C7" s="22"/>
    </row>
    <row r="8" spans="1:3" thickBot="1">
      <c r="A8" s="23"/>
      <c r="B8" s="24"/>
      <c r="C8" s="25" t="s">
        <v>3</v>
      </c>
    </row>
    <row r="9" spans="1:3" thickBot="1">
      <c r="A9" s="26" t="s">
        <v>33</v>
      </c>
      <c r="B9" s="27"/>
      <c r="C9" s="28">
        <f>C10+C11</f>
        <v>6458582</v>
      </c>
    </row>
    <row r="10" spans="1:3" ht="15">
      <c r="A10" s="29" t="s">
        <v>34</v>
      </c>
      <c r="B10" s="29"/>
      <c r="C10" s="30">
        <v>6458582</v>
      </c>
    </row>
    <row r="11" spans="1:3" ht="15">
      <c r="A11" s="29" t="s">
        <v>35</v>
      </c>
      <c r="B11" s="29"/>
      <c r="C11" s="30">
        <v>0</v>
      </c>
    </row>
    <row r="12" spans="1:3" ht="15">
      <c r="A12" s="31"/>
      <c r="B12" s="31"/>
      <c r="C12" s="31"/>
    </row>
  </sheetData>
  <mergeCells count="8">
    <mergeCell ref="A11:B11"/>
    <mergeCell ref="A12:C12"/>
    <mergeCell ref="A3:C3"/>
    <mergeCell ref="A4:C4"/>
    <mergeCell ref="A5:C5"/>
    <mergeCell ref="A8:B8"/>
    <mergeCell ref="A9:B9"/>
    <mergeCell ref="A10:B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B23" sqref="B23"/>
    </sheetView>
  </sheetViews>
  <sheetFormatPr baseColWidth="10" defaultRowHeight="15"/>
  <cols>
    <col min="1" max="1" width="14.28515625" style="46" customWidth="1"/>
    <col min="2" max="2" width="70" style="46" customWidth="1"/>
    <col min="3" max="3" width="16.7109375" style="46" bestFit="1" customWidth="1"/>
  </cols>
  <sheetData>
    <row r="1" spans="1:3">
      <c r="A1" s="33"/>
      <c r="B1" s="33"/>
      <c r="C1" s="33"/>
    </row>
    <row r="2" spans="1:3" ht="16.5">
      <c r="A2" s="34" t="s">
        <v>31</v>
      </c>
      <c r="B2" s="34"/>
      <c r="C2" s="34"/>
    </row>
    <row r="3" spans="1:3">
      <c r="A3" s="35" t="s">
        <v>1</v>
      </c>
      <c r="B3" s="35"/>
      <c r="C3" s="35"/>
    </row>
    <row r="4" spans="1:3">
      <c r="A4" s="35" t="s">
        <v>36</v>
      </c>
      <c r="B4" s="35"/>
      <c r="C4" s="35"/>
    </row>
    <row r="5" spans="1:3" ht="15.75">
      <c r="A5" s="36"/>
      <c r="B5" s="36"/>
      <c r="C5" s="36"/>
    </row>
    <row r="6" spans="1:3">
      <c r="A6" s="37"/>
      <c r="B6" s="37"/>
      <c r="C6" s="33"/>
    </row>
    <row r="7" spans="1:3">
      <c r="A7" s="8" t="s">
        <v>33</v>
      </c>
      <c r="B7" s="8"/>
      <c r="C7" s="38">
        <f>SUM(C9:C12)</f>
        <v>6458582</v>
      </c>
    </row>
    <row r="8" spans="1:3">
      <c r="A8" s="39"/>
      <c r="B8" s="39"/>
      <c r="C8" s="40"/>
    </row>
    <row r="9" spans="1:3">
      <c r="A9" s="41">
        <v>1</v>
      </c>
      <c r="B9" s="42" t="s">
        <v>37</v>
      </c>
      <c r="C9" s="43">
        <v>0</v>
      </c>
    </row>
    <row r="10" spans="1:3">
      <c r="A10" s="41">
        <v>2</v>
      </c>
      <c r="B10" s="42" t="s">
        <v>38</v>
      </c>
      <c r="C10" s="43">
        <v>0</v>
      </c>
    </row>
    <row r="11" spans="1:3">
      <c r="A11" s="41">
        <v>3</v>
      </c>
      <c r="B11" s="44" t="s">
        <v>39</v>
      </c>
      <c r="C11" s="43">
        <v>6458582</v>
      </c>
    </row>
    <row r="12" spans="1:3">
      <c r="A12" s="41">
        <v>4</v>
      </c>
      <c r="B12" s="44" t="s">
        <v>40</v>
      </c>
      <c r="C12" s="43">
        <v>0</v>
      </c>
    </row>
    <row r="13" spans="1:3">
      <c r="A13" s="45"/>
      <c r="B13" s="45"/>
      <c r="C13" s="45"/>
    </row>
  </sheetData>
  <mergeCells count="4">
    <mergeCell ref="A2:C2"/>
    <mergeCell ref="A3:C3"/>
    <mergeCell ref="A4:C4"/>
    <mergeCell ref="A7:B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C24" sqref="C24"/>
    </sheetView>
  </sheetViews>
  <sheetFormatPr baseColWidth="10" defaultRowHeight="15"/>
  <cols>
    <col min="1" max="1" width="14.140625" customWidth="1"/>
    <col min="2" max="2" width="72" customWidth="1"/>
  </cols>
  <sheetData>
    <row r="1" spans="1:2">
      <c r="A1" s="47" t="s">
        <v>31</v>
      </c>
      <c r="B1" s="47"/>
    </row>
    <row r="2" spans="1:2">
      <c r="A2" s="47" t="s">
        <v>1</v>
      </c>
      <c r="B2" s="47"/>
    </row>
    <row r="3" spans="1:2">
      <c r="A3" s="48" t="s">
        <v>41</v>
      </c>
      <c r="B3" s="48"/>
    </row>
    <row r="4" spans="1:2">
      <c r="A4" s="49"/>
      <c r="B4" s="50"/>
    </row>
    <row r="5" spans="1:2">
      <c r="A5" s="49"/>
      <c r="B5" s="50"/>
    </row>
    <row r="6" spans="1:2">
      <c r="A6" s="51" t="s">
        <v>42</v>
      </c>
      <c r="B6" s="51" t="s">
        <v>43</v>
      </c>
    </row>
    <row r="7" spans="1:2">
      <c r="A7" s="52">
        <v>1</v>
      </c>
      <c r="B7" s="53" t="s">
        <v>5</v>
      </c>
    </row>
    <row r="8" spans="1:2">
      <c r="A8" s="52">
        <v>2</v>
      </c>
      <c r="B8" s="53" t="s">
        <v>21</v>
      </c>
    </row>
    <row r="9" spans="1:2">
      <c r="A9" s="52">
        <v>3</v>
      </c>
      <c r="B9" s="53" t="s">
        <v>44</v>
      </c>
    </row>
    <row r="10" spans="1:2">
      <c r="A10" s="54"/>
      <c r="B10" s="54"/>
    </row>
  </sheetData>
  <mergeCells count="3">
    <mergeCell ref="A1:B1"/>
    <mergeCell ref="A2:B2"/>
    <mergeCell ref="A3:B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12" sqref="B12"/>
    </sheetView>
  </sheetViews>
  <sheetFormatPr baseColWidth="10" defaultRowHeight="15"/>
  <cols>
    <col min="1" max="1" width="14.42578125" style="55" customWidth="1"/>
    <col min="2" max="2" width="68" style="55" customWidth="1"/>
    <col min="3" max="3" width="17.7109375" bestFit="1" customWidth="1"/>
  </cols>
  <sheetData>
    <row r="1" spans="1:3">
      <c r="B1" s="56"/>
      <c r="C1" s="56"/>
    </row>
    <row r="2" spans="1:3">
      <c r="A2" s="57" t="s">
        <v>31</v>
      </c>
      <c r="B2" s="57"/>
      <c r="C2" s="57"/>
    </row>
    <row r="3" spans="1:3">
      <c r="A3" s="58" t="s">
        <v>1</v>
      </c>
      <c r="B3" s="58"/>
      <c r="C3" s="58"/>
    </row>
    <row r="4" spans="1:3">
      <c r="A4" s="59" t="s">
        <v>45</v>
      </c>
      <c r="B4" s="59"/>
      <c r="C4" s="59"/>
    </row>
    <row r="6" spans="1:3" ht="15.75" thickBot="1">
      <c r="A6" s="60" t="s">
        <v>43</v>
      </c>
      <c r="B6" s="60"/>
      <c r="C6" s="51" t="s">
        <v>3</v>
      </c>
    </row>
    <row r="7" spans="1:3" ht="15.75" thickBot="1">
      <c r="A7" s="61" t="s">
        <v>46</v>
      </c>
      <c r="B7" s="62" t="s">
        <v>47</v>
      </c>
      <c r="C7" s="63">
        <f>C8</f>
        <v>4056494</v>
      </c>
    </row>
    <row r="8" spans="1:3">
      <c r="A8" s="64" t="s">
        <v>48</v>
      </c>
      <c r="B8" s="65" t="s">
        <v>49</v>
      </c>
      <c r="C8" s="66">
        <v>4056494</v>
      </c>
    </row>
    <row r="9" spans="1:3">
      <c r="A9" s="67" t="s">
        <v>50</v>
      </c>
      <c r="B9" s="68" t="s">
        <v>51</v>
      </c>
      <c r="C9" s="69">
        <f>C10</f>
        <v>688588</v>
      </c>
    </row>
    <row r="10" spans="1:3">
      <c r="A10" s="64" t="s">
        <v>52</v>
      </c>
      <c r="B10" s="65" t="s">
        <v>53</v>
      </c>
      <c r="C10" s="66">
        <v>688588</v>
      </c>
    </row>
    <row r="11" spans="1:3">
      <c r="A11" s="67" t="s">
        <v>54</v>
      </c>
      <c r="B11" s="68" t="s">
        <v>55</v>
      </c>
      <c r="C11" s="69">
        <f>+C12</f>
        <v>220000</v>
      </c>
    </row>
    <row r="12" spans="1:3">
      <c r="A12" s="64" t="s">
        <v>56</v>
      </c>
      <c r="B12" s="65" t="s">
        <v>57</v>
      </c>
      <c r="C12" s="66">
        <v>220000</v>
      </c>
    </row>
    <row r="13" spans="1:3">
      <c r="A13" s="67" t="s">
        <v>58</v>
      </c>
      <c r="B13" s="68" t="s">
        <v>55</v>
      </c>
      <c r="C13" s="69">
        <f>+C14</f>
        <v>1093500</v>
      </c>
    </row>
    <row r="14" spans="1:3">
      <c r="A14" s="64" t="s">
        <v>59</v>
      </c>
      <c r="B14" s="65" t="s">
        <v>60</v>
      </c>
      <c r="C14" s="66">
        <v>1093500</v>
      </c>
    </row>
    <row r="15" spans="1:3">
      <c r="A15" s="67" t="s">
        <v>61</v>
      </c>
      <c r="B15" s="68" t="s">
        <v>62</v>
      </c>
      <c r="C15" s="69">
        <f>+C16</f>
        <v>400000</v>
      </c>
    </row>
    <row r="16" spans="1:3" ht="15.75" thickBot="1">
      <c r="A16" s="70" t="s">
        <v>63</v>
      </c>
      <c r="B16" s="71" t="s">
        <v>64</v>
      </c>
      <c r="C16" s="72">
        <v>400000</v>
      </c>
    </row>
  </sheetData>
  <mergeCells count="4">
    <mergeCell ref="A2:C2"/>
    <mergeCell ref="A3:C3"/>
    <mergeCell ref="A4:C4"/>
    <mergeCell ref="A6:B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B13" sqref="B13"/>
    </sheetView>
  </sheetViews>
  <sheetFormatPr baseColWidth="10" defaultRowHeight="15"/>
  <cols>
    <col min="2" max="2" width="46.28515625" customWidth="1"/>
    <col min="3" max="3" width="25" customWidth="1"/>
  </cols>
  <sheetData>
    <row r="1" spans="1:3">
      <c r="A1" s="73"/>
      <c r="B1" s="73"/>
      <c r="C1" s="73"/>
    </row>
    <row r="2" spans="1:3">
      <c r="A2" s="78" t="s">
        <v>31</v>
      </c>
      <c r="B2" s="78"/>
      <c r="C2" s="78"/>
    </row>
    <row r="3" spans="1:3">
      <c r="A3" s="78" t="s">
        <v>1</v>
      </c>
      <c r="B3" s="78"/>
      <c r="C3" s="78"/>
    </row>
    <row r="4" spans="1:3">
      <c r="A4" s="74"/>
      <c r="B4" s="74"/>
      <c r="C4" s="74"/>
    </row>
    <row r="5" spans="1:3">
      <c r="A5" s="78" t="s">
        <v>83</v>
      </c>
      <c r="B5" s="78"/>
      <c r="C5" s="78"/>
    </row>
    <row r="6" spans="1:3">
      <c r="A6" s="75"/>
      <c r="B6" s="75"/>
      <c r="C6" s="75"/>
    </row>
    <row r="7" spans="1:3">
      <c r="A7" s="76" t="s">
        <v>84</v>
      </c>
      <c r="B7" s="76" t="s">
        <v>65</v>
      </c>
      <c r="C7" s="76" t="s">
        <v>66</v>
      </c>
    </row>
    <row r="8" spans="1:3">
      <c r="A8" s="79">
        <v>1</v>
      </c>
      <c r="B8" s="82" t="s">
        <v>67</v>
      </c>
      <c r="C8" s="77">
        <v>514133.46</v>
      </c>
    </row>
    <row r="9" spans="1:3" ht="27">
      <c r="A9" s="79">
        <v>2</v>
      </c>
      <c r="B9" s="82" t="s">
        <v>68</v>
      </c>
      <c r="C9" s="77">
        <v>571499.73</v>
      </c>
    </row>
    <row r="10" spans="1:3">
      <c r="A10" s="79">
        <v>3</v>
      </c>
      <c r="B10" s="82" t="s">
        <v>69</v>
      </c>
      <c r="C10" s="77">
        <v>306167.63</v>
      </c>
    </row>
    <row r="11" spans="1:3">
      <c r="A11" s="79">
        <v>4</v>
      </c>
      <c r="B11" s="82" t="s">
        <v>70</v>
      </c>
      <c r="C11" s="77">
        <v>306167.63</v>
      </c>
    </row>
    <row r="12" spans="1:3">
      <c r="A12" s="79">
        <v>5</v>
      </c>
      <c r="B12" s="82" t="s">
        <v>71</v>
      </c>
      <c r="C12" s="77">
        <v>306167.63</v>
      </c>
    </row>
    <row r="13" spans="1:3">
      <c r="A13" s="79">
        <v>6</v>
      </c>
      <c r="B13" s="82" t="s">
        <v>72</v>
      </c>
      <c r="C13" s="77">
        <v>190720.9</v>
      </c>
    </row>
    <row r="14" spans="1:3" ht="27">
      <c r="A14" s="79">
        <v>7</v>
      </c>
      <c r="B14" s="82" t="s">
        <v>73</v>
      </c>
      <c r="C14" s="77">
        <v>190720.9</v>
      </c>
    </row>
    <row r="15" spans="1:3">
      <c r="A15" s="79">
        <v>8</v>
      </c>
      <c r="B15" s="82" t="s">
        <v>74</v>
      </c>
      <c r="C15" s="77">
        <v>169510.78</v>
      </c>
    </row>
    <row r="16" spans="1:3">
      <c r="A16" s="79">
        <v>9</v>
      </c>
      <c r="B16" s="82" t="s">
        <v>75</v>
      </c>
      <c r="C16" s="77">
        <v>169510.78</v>
      </c>
    </row>
    <row r="17" spans="1:3">
      <c r="A17" s="79">
        <v>10</v>
      </c>
      <c r="B17" s="82" t="s">
        <v>76</v>
      </c>
      <c r="C17" s="77">
        <v>147489.79</v>
      </c>
    </row>
    <row r="18" spans="1:3">
      <c r="A18" s="79">
        <v>11</v>
      </c>
      <c r="B18" s="82" t="s">
        <v>77</v>
      </c>
      <c r="C18" s="77">
        <v>147489.79</v>
      </c>
    </row>
    <row r="19" spans="1:3">
      <c r="A19" s="79">
        <v>12</v>
      </c>
      <c r="B19" s="82" t="s">
        <v>78</v>
      </c>
      <c r="C19" s="77">
        <v>147489.79</v>
      </c>
    </row>
    <row r="20" spans="1:3">
      <c r="A20" s="79">
        <v>13</v>
      </c>
      <c r="B20" s="82" t="s">
        <v>79</v>
      </c>
      <c r="C20" s="77">
        <v>169510.78</v>
      </c>
    </row>
    <row r="21" spans="1:3">
      <c r="A21" s="79">
        <v>14</v>
      </c>
      <c r="B21" s="82" t="s">
        <v>80</v>
      </c>
      <c r="C21" s="77">
        <v>147489.79</v>
      </c>
    </row>
    <row r="22" spans="1:3">
      <c r="A22" s="79">
        <v>15</v>
      </c>
      <c r="B22" s="82" t="s">
        <v>81</v>
      </c>
      <c r="C22" s="77">
        <v>147489.79</v>
      </c>
    </row>
    <row r="23" spans="1:3">
      <c r="A23" s="79">
        <v>16</v>
      </c>
      <c r="B23" s="82" t="s">
        <v>82</v>
      </c>
      <c r="C23" s="77">
        <v>147489.79</v>
      </c>
    </row>
    <row r="24" spans="1:3" ht="15.75">
      <c r="A24" s="80"/>
      <c r="B24" s="80"/>
      <c r="C24" s="81"/>
    </row>
  </sheetData>
  <mergeCells count="4">
    <mergeCell ref="A2:C2"/>
    <mergeCell ref="A3:C3"/>
    <mergeCell ref="A5:C5"/>
    <mergeCell ref="A24:C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COG</vt:lpstr>
      <vt:lpstr>CTG</vt:lpstr>
      <vt:lpstr>CA</vt:lpstr>
      <vt:lpstr>CFG</vt:lpstr>
      <vt:lpstr>PRIORIDADES DEL GASTO</vt:lpstr>
      <vt:lpstr>PROGRAMAS Y PROYECTOS</vt:lpstr>
      <vt:lpstr>ANALITICO DE PLAZAS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2021-02-08T21:02:13Z</dcterms:created>
  <dcterms:modified xsi:type="dcterms:W3CDTF">2021-02-08T21:13:38Z</dcterms:modified>
</cp:coreProperties>
</file>